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60" windowWidth="15480" windowHeight="7305"/>
  </bookViews>
  <sheets>
    <sheet name="Postgradad (3)" sheetId="4" r:id="rId1"/>
  </sheets>
  <definedNames>
    <definedName name="_xlnm.Print_Area" localSheetId="0">'Postgradad (3)'!$A$1:$N$47</definedName>
  </definedNames>
  <calcPr calcId="144525"/>
</workbook>
</file>

<file path=xl/calcChain.xml><?xml version="1.0" encoding="utf-8"?>
<calcChain xmlns="http://schemas.openxmlformats.org/spreadsheetml/2006/main">
  <c r="M40" i="4" l="1"/>
  <c r="M33" i="4"/>
  <c r="M32" i="4"/>
  <c r="M23" i="4"/>
  <c r="M18" i="4"/>
  <c r="M17" i="4"/>
  <c r="M10" i="4"/>
  <c r="L40" i="4"/>
  <c r="L33" i="4"/>
  <c r="L32" i="4"/>
  <c r="L28" i="4"/>
  <c r="L23" i="4"/>
  <c r="L18" i="4"/>
  <c r="L17" i="4"/>
  <c r="L10" i="4"/>
  <c r="K40" i="4"/>
  <c r="K39" i="4"/>
  <c r="K38" i="4"/>
  <c r="K37" i="4"/>
  <c r="K33" i="4"/>
  <c r="K32" i="4"/>
  <c r="K31" i="4"/>
  <c r="K30" i="4"/>
  <c r="K28" i="4"/>
  <c r="K23" i="4"/>
  <c r="K22" i="4"/>
  <c r="K18" i="4"/>
  <c r="K17" i="4"/>
  <c r="K24" i="4"/>
  <c r="K16" i="4"/>
  <c r="K15" i="4"/>
  <c r="K10" i="4"/>
  <c r="K9" i="4"/>
  <c r="K8" i="4"/>
  <c r="K7" i="4"/>
  <c r="K6" i="4"/>
  <c r="J40" i="4"/>
  <c r="J39" i="4"/>
  <c r="J38" i="4"/>
  <c r="J37" i="4"/>
  <c r="J33" i="4"/>
  <c r="J32" i="4"/>
  <c r="J31" i="4"/>
  <c r="J30" i="4"/>
  <c r="J28" i="4"/>
  <c r="J23" i="4"/>
  <c r="J22" i="4"/>
  <c r="J18" i="4"/>
  <c r="J17" i="4"/>
  <c r="J24" i="4"/>
  <c r="J16" i="4"/>
  <c r="J15" i="4"/>
  <c r="J10" i="4"/>
  <c r="J9" i="4"/>
  <c r="J8" i="4"/>
  <c r="J7" i="4"/>
  <c r="J6" i="4"/>
  <c r="I40" i="4"/>
  <c r="I39" i="4"/>
  <c r="I38" i="4"/>
  <c r="I37" i="4"/>
  <c r="I33" i="4"/>
  <c r="I32" i="4"/>
  <c r="I31" i="4"/>
  <c r="I30" i="4"/>
  <c r="I28" i="4"/>
  <c r="I23" i="4"/>
  <c r="I22" i="4"/>
  <c r="I18" i="4"/>
  <c r="I17" i="4"/>
  <c r="I24" i="4"/>
  <c r="I16" i="4"/>
  <c r="I15" i="4"/>
  <c r="I10" i="4"/>
  <c r="I9" i="4"/>
  <c r="I8" i="4"/>
  <c r="I7" i="4"/>
  <c r="I6" i="4"/>
  <c r="H40" i="4"/>
  <c r="N40" i="4" s="1"/>
  <c r="H39" i="4"/>
  <c r="H38" i="4"/>
  <c r="N38" i="4" s="1"/>
  <c r="H37" i="4"/>
  <c r="H33" i="4"/>
  <c r="N33" i="4" s="1"/>
  <c r="H32" i="4"/>
  <c r="H31" i="4"/>
  <c r="N31" i="4" s="1"/>
  <c r="H30" i="4"/>
  <c r="H28" i="4"/>
  <c r="H23" i="4"/>
  <c r="H22" i="4"/>
  <c r="H18" i="4"/>
  <c r="H17" i="4"/>
  <c r="H24" i="4"/>
  <c r="H16" i="4"/>
  <c r="H15" i="4"/>
  <c r="H10" i="4"/>
  <c r="H9" i="4"/>
  <c r="H8" i="4"/>
  <c r="H7" i="4"/>
  <c r="H6" i="4"/>
  <c r="N6" i="4" s="1"/>
  <c r="N28" i="4" l="1"/>
  <c r="N30" i="4"/>
  <c r="N32" i="4"/>
  <c r="N37" i="4"/>
  <c r="N39" i="4"/>
  <c r="N22" i="4"/>
  <c r="N24" i="4"/>
  <c r="N17" i="4"/>
  <c r="N14" i="4"/>
  <c r="N23" i="4"/>
  <c r="N16" i="4"/>
  <c r="N9" i="4"/>
  <c r="N7" i="4"/>
  <c r="N10" i="4"/>
  <c r="N8" i="4"/>
  <c r="N15" i="4"/>
  <c r="N18" i="4"/>
</calcChain>
</file>

<file path=xl/sharedStrings.xml><?xml version="1.0" encoding="utf-8"?>
<sst xmlns="http://schemas.openxmlformats.org/spreadsheetml/2006/main" count="48" uniqueCount="48">
  <si>
    <t>Faculty/ Department/ Program</t>
  </si>
  <si>
    <t>No. of Semesters</t>
  </si>
  <si>
    <t>Admission Fee 
(One Time)</t>
  </si>
  <si>
    <t>Sem Enrollment/ Exam Fee</t>
  </si>
  <si>
    <t>Security (Refundable)</t>
  </si>
  <si>
    <t>Faculty of CS &amp; IT:</t>
  </si>
  <si>
    <t>Faculty of Mgt. Sciences:</t>
  </si>
  <si>
    <t>Faculty of Engg. &amp; Technologies:</t>
  </si>
  <si>
    <t>MS-Civil Engineering</t>
  </si>
  <si>
    <t xml:space="preserve">MS-Electrical Engineering </t>
  </si>
  <si>
    <t>Faculty of Life Sciences:</t>
  </si>
  <si>
    <t>MPH</t>
  </si>
  <si>
    <t>MS Pharmacy</t>
  </si>
  <si>
    <t>Mphil Microbiology/Biotechnology</t>
  </si>
  <si>
    <t>Mphil Chemistry</t>
  </si>
  <si>
    <t>Ph.D Biotechnology</t>
  </si>
  <si>
    <t>MS Computer Science</t>
  </si>
  <si>
    <t>Ph.D Computer Science</t>
  </si>
  <si>
    <t>MBA 2.5 Year</t>
  </si>
  <si>
    <t>Mphil Economics</t>
  </si>
  <si>
    <t>MS Management Sciences</t>
  </si>
  <si>
    <t>Ph.D Management Sciences</t>
  </si>
  <si>
    <t>Ph.D Economics</t>
  </si>
  <si>
    <t>Faculty of Arts, S.Sci. &amp; Education:</t>
  </si>
  <si>
    <t>MS Library Sciences</t>
  </si>
  <si>
    <t>M.Phil Urdu</t>
  </si>
  <si>
    <t>Ph.D Urdu</t>
  </si>
  <si>
    <t>Note:-</t>
  </si>
  <si>
    <t>* The University reserves the right to increase/decrease the above mentioned fee structure in accordance with the prevalent inflation rate.</t>
  </si>
  <si>
    <t>MS Engg Technology</t>
  </si>
  <si>
    <t>MS-Mechanical Engineering</t>
  </si>
  <si>
    <t>Ph.D-Electrical Engineering</t>
  </si>
  <si>
    <t>Ph.D Microbiology</t>
  </si>
  <si>
    <t xml:space="preserve"> Program Duration (Years)</t>
  </si>
  <si>
    <t>In case of Non-completion of MS/Mphil Degree In TWO years,Student will pay One Half of semester-4 in subsequent Semesters.</t>
  </si>
  <si>
    <t>MS Management Sciences 1.5 Years</t>
  </si>
  <si>
    <t>In case of Non-completion of PhD Degree In THREE years,Student will pay One Half of semester-6 in subsequent Semesters.</t>
  </si>
  <si>
    <t>Tuition Fee (Sem -1)</t>
  </si>
  <si>
    <t>1st Semester (At time of Admission)</t>
  </si>
  <si>
    <t>2nd Semester</t>
  </si>
  <si>
    <t>3rd Semester</t>
  </si>
  <si>
    <t>4th semester</t>
  </si>
  <si>
    <t>5th semester</t>
  </si>
  <si>
    <t>6th semester</t>
  </si>
  <si>
    <t>Total Fee</t>
  </si>
  <si>
    <t>25% Concession for Medical Students &amp; 35% concession in tution fee for non Medical Students in tution fee for admission in MPH</t>
  </si>
  <si>
    <t>MS Sports Sciences &amp; Physical Education</t>
  </si>
  <si>
    <t>SARHAD UNIVERSITY OF SCIENCE &amp; INFORMATION TECHNOLOGY,PESHAWAR
FEE STRUCTURE Spring-2021 ADMISSIONS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</si>
</sst>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4"/>
      <color theme="1"/>
      <name val="Arial"/>
      <family val="2"/>
    </font>
    <font>
      <b/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4">
    <xf numFmtId="0" fontId="0" fillId="0" borderId="0" xfId="0"/>
    <xf numFmtId="164" fontId="3" fillId="3" borderId="0" xfId="2" applyNumberFormat="1" applyFont="1" applyFill="1" applyBorder="1"/>
    <xf numFmtId="164" fontId="3" fillId="3" borderId="0" xfId="2" applyNumberFormat="1" applyFont="1" applyFill="1" applyBorder="1" applyAlignment="1">
      <alignment horizontal="left"/>
    </xf>
    <xf numFmtId="164" fontId="3" fillId="3" borderId="0" xfId="2" applyNumberFormat="1" applyFont="1" applyFill="1" applyBorder="1" applyAlignment="1">
      <alignment horizontal="center"/>
    </xf>
    <xf numFmtId="164" fontId="3" fillId="3" borderId="0" xfId="2" quotePrefix="1" applyNumberFormat="1" applyFont="1" applyFill="1" applyBorder="1"/>
    <xf numFmtId="164" fontId="5" fillId="2" borderId="1" xfId="2" applyNumberFormat="1" applyFont="1" applyFill="1" applyBorder="1" applyAlignment="1">
      <alignment vertical="center" wrapText="1"/>
    </xf>
    <xf numFmtId="164" fontId="5" fillId="2" borderId="1" xfId="2" applyNumberFormat="1" applyFont="1" applyFill="1" applyBorder="1" applyAlignment="1">
      <alignment horizontal="center" vertical="center" wrapText="1"/>
    </xf>
    <xf numFmtId="0" fontId="5" fillId="2" borderId="1" xfId="2" applyNumberFormat="1" applyFont="1" applyFill="1" applyBorder="1" applyAlignment="1">
      <alignment horizontal="center" vertical="center" wrapText="1"/>
    </xf>
    <xf numFmtId="164" fontId="5" fillId="3" borderId="4" xfId="2" applyNumberFormat="1" applyFont="1" applyFill="1" applyBorder="1" applyAlignment="1">
      <alignment horizontal="left" vertical="center"/>
    </xf>
    <xf numFmtId="0" fontId="5" fillId="3" borderId="4" xfId="2" applyNumberFormat="1" applyFont="1" applyFill="1" applyBorder="1" applyAlignment="1">
      <alignment horizontal="center" vertical="center"/>
    </xf>
    <xf numFmtId="164" fontId="5" fillId="3" borderId="4" xfId="2" applyNumberFormat="1" applyFont="1" applyFill="1" applyBorder="1" applyAlignment="1">
      <alignment horizontal="center" vertical="center"/>
    </xf>
    <xf numFmtId="164" fontId="5" fillId="3" borderId="4" xfId="2" applyNumberFormat="1" applyFont="1" applyFill="1" applyBorder="1" applyAlignment="1">
      <alignment horizontal="center" vertical="center" wrapText="1"/>
    </xf>
    <xf numFmtId="3" fontId="5" fillId="3" borderId="4" xfId="2" applyNumberFormat="1" applyFont="1" applyFill="1" applyBorder="1" applyAlignment="1">
      <alignment horizontal="center" vertical="center" wrapText="1"/>
    </xf>
    <xf numFmtId="164" fontId="5" fillId="3" borderId="4" xfId="1" applyNumberFormat="1" applyFont="1" applyFill="1" applyBorder="1" applyAlignment="1">
      <alignment horizontal="center" vertical="center"/>
    </xf>
    <xf numFmtId="164" fontId="5" fillId="3" borderId="4" xfId="2" applyNumberFormat="1" applyFont="1" applyFill="1" applyBorder="1" applyAlignment="1">
      <alignment horizontal="left"/>
    </xf>
    <xf numFmtId="0" fontId="5" fillId="3" borderId="4" xfId="2" applyNumberFormat="1" applyFont="1" applyFill="1" applyBorder="1" applyAlignment="1">
      <alignment horizontal="center"/>
    </xf>
    <xf numFmtId="164" fontId="5" fillId="3" borderId="4" xfId="2" applyNumberFormat="1" applyFont="1" applyFill="1" applyBorder="1"/>
    <xf numFmtId="164" fontId="5" fillId="3" borderId="4" xfId="1" applyNumberFormat="1" applyFont="1" applyFill="1" applyBorder="1" applyAlignment="1">
      <alignment horizontal="center"/>
    </xf>
    <xf numFmtId="164" fontId="5" fillId="3" borderId="4" xfId="2" applyNumberFormat="1" applyFont="1" applyFill="1" applyBorder="1" applyAlignment="1">
      <alignment horizontal="left" vertical="top"/>
    </xf>
    <xf numFmtId="164" fontId="4" fillId="3" borderId="0" xfId="2" applyNumberFormat="1" applyFont="1" applyFill="1" applyBorder="1" applyAlignment="1">
      <alignment horizontal="center"/>
    </xf>
    <xf numFmtId="164" fontId="4" fillId="3" borderId="0" xfId="2" applyNumberFormat="1" applyFont="1" applyFill="1" applyBorder="1"/>
    <xf numFmtId="164" fontId="4" fillId="3" borderId="0" xfId="2" applyNumberFormat="1" applyFont="1" applyFill="1" applyBorder="1" applyAlignment="1">
      <alignment horizontal="right"/>
    </xf>
    <xf numFmtId="164" fontId="4" fillId="3" borderId="0" xfId="2" quotePrefix="1" applyNumberFormat="1" applyFont="1" applyFill="1" applyBorder="1" applyAlignment="1">
      <alignment horizontal="left" vertical="center"/>
    </xf>
    <xf numFmtId="164" fontId="4" fillId="3" borderId="0" xfId="2" applyNumberFormat="1" applyFont="1" applyFill="1" applyBorder="1" applyAlignment="1">
      <alignment horizontal="left"/>
    </xf>
    <xf numFmtId="164" fontId="5" fillId="3" borderId="4" xfId="2" applyNumberFormat="1" applyFont="1" applyFill="1" applyBorder="1" applyAlignment="1">
      <alignment horizontal="left" vertical="center" wrapText="1"/>
    </xf>
    <xf numFmtId="164" fontId="5" fillId="2" borderId="6" xfId="2" applyNumberFormat="1" applyFont="1" applyFill="1" applyBorder="1" applyAlignment="1">
      <alignment vertical="center" wrapText="1"/>
    </xf>
    <xf numFmtId="164" fontId="5" fillId="2" borderId="7" xfId="2" applyNumberFormat="1" applyFont="1" applyFill="1" applyBorder="1" applyAlignment="1">
      <alignment horizontal="center" vertical="center" wrapText="1"/>
    </xf>
    <xf numFmtId="0" fontId="5" fillId="2" borderId="7" xfId="2" applyNumberFormat="1" applyFont="1" applyFill="1" applyBorder="1" applyAlignment="1">
      <alignment horizontal="center" vertical="center" wrapText="1"/>
    </xf>
    <xf numFmtId="164" fontId="5" fillId="2" borderId="8" xfId="2" applyNumberFormat="1" applyFont="1" applyFill="1" applyBorder="1" applyAlignment="1">
      <alignment horizontal="center" vertical="center" wrapText="1"/>
    </xf>
    <xf numFmtId="164" fontId="5" fillId="2" borderId="0" xfId="2" applyNumberFormat="1" applyFont="1" applyFill="1" applyBorder="1" applyAlignment="1">
      <alignment horizontal="left" vertical="center" wrapText="1"/>
    </xf>
    <xf numFmtId="164" fontId="5" fillId="3" borderId="0" xfId="2" applyNumberFormat="1" applyFont="1" applyFill="1" applyBorder="1" applyAlignment="1">
      <alignment horizontal="left" vertical="center"/>
    </xf>
    <xf numFmtId="0" fontId="5" fillId="3" borderId="0" xfId="2" applyNumberFormat="1" applyFont="1" applyFill="1" applyBorder="1" applyAlignment="1">
      <alignment horizontal="center" vertical="center"/>
    </xf>
    <xf numFmtId="164" fontId="5" fillId="3" borderId="0" xfId="2" applyNumberFormat="1" applyFont="1" applyFill="1" applyBorder="1" applyAlignment="1">
      <alignment horizontal="center" vertical="center"/>
    </xf>
    <xf numFmtId="164" fontId="5" fillId="3" borderId="0" xfId="2" applyNumberFormat="1" applyFont="1" applyFill="1" applyBorder="1" applyAlignment="1">
      <alignment horizontal="center" vertical="center" wrapText="1"/>
    </xf>
    <xf numFmtId="164" fontId="5" fillId="3" borderId="0" xfId="1" applyNumberFormat="1" applyFont="1" applyFill="1" applyBorder="1" applyAlignment="1">
      <alignment horizontal="center" vertical="center"/>
    </xf>
    <xf numFmtId="3" fontId="5" fillId="3" borderId="0" xfId="2" applyNumberFormat="1" applyFont="1" applyFill="1" applyBorder="1" applyAlignment="1">
      <alignment horizontal="center" vertical="center" wrapText="1"/>
    </xf>
    <xf numFmtId="164" fontId="4" fillId="2" borderId="1" xfId="2" applyNumberFormat="1" applyFont="1" applyFill="1" applyBorder="1" applyAlignment="1">
      <alignment horizontal="center" vertical="center" wrapText="1"/>
    </xf>
    <xf numFmtId="164" fontId="4" fillId="3" borderId="0" xfId="2" applyNumberFormat="1" applyFont="1" applyFill="1" applyBorder="1" applyAlignment="1">
      <alignment horizontal="left"/>
    </xf>
    <xf numFmtId="0" fontId="6" fillId="0" borderId="0" xfId="0" applyFont="1" applyAlignment="1">
      <alignment horizontal="left" wrapText="1"/>
    </xf>
    <xf numFmtId="164" fontId="4" fillId="3" borderId="0" xfId="2" applyNumberFormat="1" applyFont="1" applyFill="1" applyBorder="1" applyAlignment="1">
      <alignment horizontal="left"/>
    </xf>
    <xf numFmtId="164" fontId="7" fillId="3" borderId="0" xfId="2" applyNumberFormat="1" applyFont="1" applyFill="1" applyAlignment="1">
      <alignment horizontal="center" wrapText="1"/>
    </xf>
    <xf numFmtId="164" fontId="5" fillId="2" borderId="2" xfId="2" applyNumberFormat="1" applyFont="1" applyFill="1" applyBorder="1" applyAlignment="1">
      <alignment horizontal="left" vertical="center" wrapText="1"/>
    </xf>
    <xf numFmtId="164" fontId="5" fillId="2" borderId="3" xfId="2" applyNumberFormat="1" applyFont="1" applyFill="1" applyBorder="1" applyAlignment="1">
      <alignment horizontal="left" vertical="center" wrapText="1"/>
    </xf>
    <xf numFmtId="164" fontId="5" fillId="2" borderId="5" xfId="2" applyNumberFormat="1" applyFont="1" applyFill="1" applyBorder="1" applyAlignment="1">
      <alignment horizontal="left" vertical="center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abSelected="1" zoomScale="80" zoomScaleNormal="80" zoomScaleSheetLayoutView="40" workbookViewId="0">
      <selection activeCell="F2" sqref="F2"/>
    </sheetView>
  </sheetViews>
  <sheetFormatPr defaultRowHeight="12.75" x14ac:dyDescent="0.2"/>
  <cols>
    <col min="1" max="1" width="62.42578125" style="2" customWidth="1"/>
    <col min="2" max="2" width="24.140625" style="3" customWidth="1"/>
    <col min="3" max="3" width="19.5703125" style="3" bestFit="1" customWidth="1"/>
    <col min="4" max="4" width="19.42578125" style="1" customWidth="1"/>
    <col min="5" max="5" width="21.28515625" style="1" customWidth="1"/>
    <col min="6" max="6" width="15.28515625" style="1" customWidth="1"/>
    <col min="7" max="7" width="22.28515625" style="1" customWidth="1"/>
    <col min="8" max="8" width="24.85546875" style="1" bestFit="1" customWidth="1"/>
    <col min="9" max="9" width="20.140625" style="1" customWidth="1"/>
    <col min="10" max="10" width="19.85546875" style="1" customWidth="1"/>
    <col min="11" max="11" width="18" style="1" customWidth="1"/>
    <col min="12" max="12" width="21.85546875" style="1" customWidth="1"/>
    <col min="13" max="13" width="22.85546875" style="1" customWidth="1"/>
    <col min="14" max="14" width="19.140625" style="1" customWidth="1"/>
    <col min="15" max="15" width="122.140625" style="1" bestFit="1" customWidth="1"/>
    <col min="16" max="16384" width="9.140625" style="1"/>
  </cols>
  <sheetData>
    <row r="1" spans="1:14" ht="52.5" customHeight="1" thickBot="1" x14ac:dyDescent="0.45">
      <c r="A1" s="40" t="s">
        <v>47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91.5" customHeight="1" thickBot="1" x14ac:dyDescent="0.25">
      <c r="A2" s="5" t="s">
        <v>0</v>
      </c>
      <c r="B2" s="6" t="s">
        <v>33</v>
      </c>
      <c r="C2" s="6" t="s">
        <v>1</v>
      </c>
      <c r="D2" s="6" t="s">
        <v>2</v>
      </c>
      <c r="E2" s="6" t="s">
        <v>3</v>
      </c>
      <c r="F2" s="6" t="s">
        <v>37</v>
      </c>
      <c r="G2" s="6" t="s">
        <v>4</v>
      </c>
      <c r="H2" s="7" t="s">
        <v>38</v>
      </c>
      <c r="I2" s="36" t="s">
        <v>39</v>
      </c>
      <c r="J2" s="36" t="s">
        <v>40</v>
      </c>
      <c r="K2" s="36" t="s">
        <v>41</v>
      </c>
      <c r="L2" s="36" t="s">
        <v>42</v>
      </c>
      <c r="M2" s="36" t="s">
        <v>43</v>
      </c>
      <c r="N2" s="6" t="s">
        <v>44</v>
      </c>
    </row>
    <row r="3" spans="1:14" ht="12" customHeight="1" thickBot="1" x14ac:dyDescent="0.25">
      <c r="A3" s="25"/>
      <c r="B3" s="26"/>
      <c r="C3" s="26"/>
      <c r="D3" s="26"/>
      <c r="E3" s="26"/>
      <c r="F3" s="26"/>
      <c r="G3" s="26"/>
      <c r="H3" s="27"/>
      <c r="I3" s="26"/>
      <c r="J3" s="26"/>
      <c r="K3" s="26"/>
      <c r="L3" s="26"/>
      <c r="M3" s="26"/>
      <c r="N3" s="28"/>
    </row>
    <row r="4" spans="1:14" ht="28.5" customHeight="1" thickBot="1" x14ac:dyDescent="0.25">
      <c r="A4" s="41" t="s">
        <v>7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5.25" customHeight="1" x14ac:dyDescent="0.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23.25" customHeight="1" x14ac:dyDescent="0.2">
      <c r="A6" s="8" t="s">
        <v>29</v>
      </c>
      <c r="B6" s="9">
        <v>2</v>
      </c>
      <c r="C6" s="9">
        <v>4</v>
      </c>
      <c r="D6" s="10">
        <v>5000</v>
      </c>
      <c r="E6" s="10">
        <v>2500</v>
      </c>
      <c r="F6" s="11">
        <v>53340</v>
      </c>
      <c r="G6" s="11">
        <v>5000</v>
      </c>
      <c r="H6" s="12">
        <f t="shared" ref="H6:H10" si="0">SUM(D6:G6)</f>
        <v>65840</v>
      </c>
      <c r="I6" s="12">
        <f>F6+E6</f>
        <v>55840</v>
      </c>
      <c r="J6" s="12">
        <f>F6+E6</f>
        <v>55840</v>
      </c>
      <c r="K6" s="12">
        <f>F6+E6</f>
        <v>55840</v>
      </c>
      <c r="L6" s="12"/>
      <c r="M6" s="12"/>
      <c r="N6" s="12">
        <f>SUM(H6:M6)</f>
        <v>233360</v>
      </c>
    </row>
    <row r="7" spans="1:14" ht="23.25" customHeight="1" x14ac:dyDescent="0.2">
      <c r="A7" s="8" t="s">
        <v>8</v>
      </c>
      <c r="B7" s="9">
        <v>2</v>
      </c>
      <c r="C7" s="9">
        <v>4</v>
      </c>
      <c r="D7" s="10">
        <v>5000</v>
      </c>
      <c r="E7" s="10">
        <v>2500</v>
      </c>
      <c r="F7" s="11">
        <v>64000</v>
      </c>
      <c r="G7" s="13">
        <v>5000</v>
      </c>
      <c r="H7" s="12">
        <f t="shared" si="0"/>
        <v>76500</v>
      </c>
      <c r="I7" s="12">
        <f t="shared" ref="I7:I40" si="1">F7+E7</f>
        <v>66500</v>
      </c>
      <c r="J7" s="12">
        <f t="shared" ref="J7:J40" si="2">F7+E7</f>
        <v>66500</v>
      </c>
      <c r="K7" s="12">
        <f t="shared" ref="K7:K10" si="3">F7+E7</f>
        <v>66500</v>
      </c>
      <c r="L7" s="12"/>
      <c r="M7" s="12"/>
      <c r="N7" s="12">
        <f t="shared" ref="N7:N10" si="4">SUM(H7:M7)</f>
        <v>276000</v>
      </c>
    </row>
    <row r="8" spans="1:14" ht="23.25" customHeight="1" x14ac:dyDescent="0.2">
      <c r="A8" s="8" t="s">
        <v>9</v>
      </c>
      <c r="B8" s="9">
        <v>2</v>
      </c>
      <c r="C8" s="9">
        <v>4</v>
      </c>
      <c r="D8" s="10">
        <v>5000</v>
      </c>
      <c r="E8" s="10">
        <v>2500</v>
      </c>
      <c r="F8" s="11">
        <v>64000</v>
      </c>
      <c r="G8" s="13">
        <v>5000</v>
      </c>
      <c r="H8" s="12">
        <f t="shared" si="0"/>
        <v>76500</v>
      </c>
      <c r="I8" s="12">
        <f t="shared" si="1"/>
        <v>66500</v>
      </c>
      <c r="J8" s="12">
        <f t="shared" si="2"/>
        <v>66500</v>
      </c>
      <c r="K8" s="12">
        <f t="shared" si="3"/>
        <v>66500</v>
      </c>
      <c r="L8" s="12"/>
      <c r="M8" s="12"/>
      <c r="N8" s="12">
        <f t="shared" si="4"/>
        <v>276000</v>
      </c>
    </row>
    <row r="9" spans="1:14" ht="23.25" customHeight="1" x14ac:dyDescent="0.2">
      <c r="A9" s="8" t="s">
        <v>30</v>
      </c>
      <c r="B9" s="9">
        <v>2</v>
      </c>
      <c r="C9" s="9">
        <v>4</v>
      </c>
      <c r="D9" s="10">
        <v>5000</v>
      </c>
      <c r="E9" s="10">
        <v>2500</v>
      </c>
      <c r="F9" s="11">
        <v>64000</v>
      </c>
      <c r="G9" s="13">
        <v>5000</v>
      </c>
      <c r="H9" s="12">
        <f t="shared" si="0"/>
        <v>76500</v>
      </c>
      <c r="I9" s="12">
        <f t="shared" si="1"/>
        <v>66500</v>
      </c>
      <c r="J9" s="12">
        <f t="shared" si="2"/>
        <v>66500</v>
      </c>
      <c r="K9" s="12">
        <f t="shared" si="3"/>
        <v>66500</v>
      </c>
      <c r="L9" s="12"/>
      <c r="M9" s="12"/>
      <c r="N9" s="12">
        <f t="shared" si="4"/>
        <v>276000</v>
      </c>
    </row>
    <row r="10" spans="1:14" ht="23.25" customHeight="1" x14ac:dyDescent="0.2">
      <c r="A10" s="8" t="s">
        <v>31</v>
      </c>
      <c r="B10" s="9">
        <v>3</v>
      </c>
      <c r="C10" s="9">
        <v>6</v>
      </c>
      <c r="D10" s="10">
        <v>10000</v>
      </c>
      <c r="E10" s="10">
        <v>5000</v>
      </c>
      <c r="F10" s="11">
        <v>74820</v>
      </c>
      <c r="G10" s="13">
        <v>10000</v>
      </c>
      <c r="H10" s="12">
        <f t="shared" si="0"/>
        <v>99820</v>
      </c>
      <c r="I10" s="12">
        <f t="shared" si="1"/>
        <v>79820</v>
      </c>
      <c r="J10" s="12">
        <f t="shared" si="2"/>
        <v>79820</v>
      </c>
      <c r="K10" s="12">
        <f t="shared" si="3"/>
        <v>79820</v>
      </c>
      <c r="L10" s="12">
        <f>F10+E10</f>
        <v>79820</v>
      </c>
      <c r="M10" s="12">
        <f>F10+E10</f>
        <v>79820</v>
      </c>
      <c r="N10" s="12">
        <f t="shared" si="4"/>
        <v>498920</v>
      </c>
    </row>
    <row r="11" spans="1:14" ht="8.25" customHeight="1" thickBot="1" x14ac:dyDescent="0.25">
      <c r="A11" s="30"/>
      <c r="B11" s="31"/>
      <c r="C11" s="31"/>
      <c r="D11" s="32"/>
      <c r="E11" s="32"/>
      <c r="F11" s="33"/>
      <c r="G11" s="34"/>
      <c r="H11" s="35"/>
      <c r="I11" s="35"/>
      <c r="J11" s="35"/>
      <c r="K11" s="35"/>
      <c r="L11" s="35"/>
      <c r="M11" s="35"/>
      <c r="N11" s="35"/>
    </row>
    <row r="12" spans="1:14" ht="28.5" customHeight="1" thickBot="1" x14ac:dyDescent="0.25">
      <c r="A12" s="41" t="s">
        <v>10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3"/>
    </row>
    <row r="13" spans="1:14" ht="6" customHeight="1" x14ac:dyDescent="0.2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 ht="23.25" customHeight="1" x14ac:dyDescent="0.2">
      <c r="A14" s="8" t="s">
        <v>11</v>
      </c>
      <c r="B14" s="9">
        <v>2</v>
      </c>
      <c r="C14" s="9">
        <v>4</v>
      </c>
      <c r="D14" s="10">
        <v>10000</v>
      </c>
      <c r="E14" s="10">
        <v>3000</v>
      </c>
      <c r="F14" s="11">
        <v>89900</v>
      </c>
      <c r="G14" s="13">
        <v>10000</v>
      </c>
      <c r="H14" s="12">
        <v>111900</v>
      </c>
      <c r="I14" s="12">
        <v>91900</v>
      </c>
      <c r="J14" s="12">
        <v>91900</v>
      </c>
      <c r="K14" s="12">
        <v>91900</v>
      </c>
      <c r="L14" s="12"/>
      <c r="M14" s="12"/>
      <c r="N14" s="12">
        <f t="shared" ref="N14:N18" si="5">SUM(H14:M14)</f>
        <v>387600</v>
      </c>
    </row>
    <row r="15" spans="1:14" ht="23.25" customHeight="1" x14ac:dyDescent="0.2">
      <c r="A15" s="8" t="s">
        <v>12</v>
      </c>
      <c r="B15" s="9">
        <v>2</v>
      </c>
      <c r="C15" s="9">
        <v>4</v>
      </c>
      <c r="D15" s="10">
        <v>10000</v>
      </c>
      <c r="E15" s="10">
        <v>5000</v>
      </c>
      <c r="F15" s="11">
        <v>59270</v>
      </c>
      <c r="G15" s="13">
        <v>10000</v>
      </c>
      <c r="H15" s="12">
        <f t="shared" ref="H15:H18" si="6">SUM(D15:G15)</f>
        <v>84270</v>
      </c>
      <c r="I15" s="12">
        <f t="shared" si="1"/>
        <v>64270</v>
      </c>
      <c r="J15" s="12">
        <f t="shared" si="2"/>
        <v>64270</v>
      </c>
      <c r="K15" s="12">
        <f t="shared" ref="K15:K18" si="7">F15+E15</f>
        <v>64270</v>
      </c>
      <c r="L15" s="12"/>
      <c r="M15" s="12"/>
      <c r="N15" s="12">
        <f t="shared" si="5"/>
        <v>277080</v>
      </c>
    </row>
    <row r="16" spans="1:14" ht="23.25" customHeight="1" x14ac:dyDescent="0.2">
      <c r="A16" s="8" t="s">
        <v>13</v>
      </c>
      <c r="B16" s="9">
        <v>2</v>
      </c>
      <c r="C16" s="9">
        <v>4</v>
      </c>
      <c r="D16" s="10">
        <v>10000</v>
      </c>
      <c r="E16" s="10">
        <v>5000</v>
      </c>
      <c r="F16" s="11">
        <v>59270</v>
      </c>
      <c r="G16" s="13">
        <v>10000</v>
      </c>
      <c r="H16" s="12">
        <f t="shared" si="6"/>
        <v>84270</v>
      </c>
      <c r="I16" s="12">
        <f t="shared" si="1"/>
        <v>64270</v>
      </c>
      <c r="J16" s="12">
        <f t="shared" si="2"/>
        <v>64270</v>
      </c>
      <c r="K16" s="12">
        <f t="shared" si="7"/>
        <v>64270</v>
      </c>
      <c r="L16" s="12"/>
      <c r="M16" s="12"/>
      <c r="N16" s="12">
        <f t="shared" si="5"/>
        <v>277080</v>
      </c>
    </row>
    <row r="17" spans="1:14" ht="28.5" customHeight="1" x14ac:dyDescent="0.2">
      <c r="A17" s="8" t="s">
        <v>15</v>
      </c>
      <c r="B17" s="9">
        <v>3</v>
      </c>
      <c r="C17" s="9">
        <v>6</v>
      </c>
      <c r="D17" s="10">
        <v>10000</v>
      </c>
      <c r="E17" s="10">
        <v>5000</v>
      </c>
      <c r="F17" s="11">
        <v>62350</v>
      </c>
      <c r="G17" s="13">
        <v>10000</v>
      </c>
      <c r="H17" s="12">
        <f t="shared" si="6"/>
        <v>87350</v>
      </c>
      <c r="I17" s="12">
        <f t="shared" si="1"/>
        <v>67350</v>
      </c>
      <c r="J17" s="12">
        <f t="shared" si="2"/>
        <v>67350</v>
      </c>
      <c r="K17" s="12">
        <f t="shared" si="7"/>
        <v>67350</v>
      </c>
      <c r="L17" s="12">
        <f>F17+E17</f>
        <v>67350</v>
      </c>
      <c r="M17" s="12">
        <f t="shared" ref="M17:M18" si="8">F17+E17</f>
        <v>67350</v>
      </c>
      <c r="N17" s="12">
        <f t="shared" si="5"/>
        <v>424100</v>
      </c>
    </row>
    <row r="18" spans="1:14" ht="28.5" customHeight="1" x14ac:dyDescent="0.2">
      <c r="A18" s="8" t="s">
        <v>32</v>
      </c>
      <c r="B18" s="9">
        <v>3</v>
      </c>
      <c r="C18" s="9">
        <v>6</v>
      </c>
      <c r="D18" s="10">
        <v>10000</v>
      </c>
      <c r="E18" s="10">
        <v>5000</v>
      </c>
      <c r="F18" s="11">
        <v>62350</v>
      </c>
      <c r="G18" s="13">
        <v>10000</v>
      </c>
      <c r="H18" s="12">
        <f t="shared" si="6"/>
        <v>87350</v>
      </c>
      <c r="I18" s="12">
        <f t="shared" si="1"/>
        <v>67350</v>
      </c>
      <c r="J18" s="12">
        <f t="shared" si="2"/>
        <v>67350</v>
      </c>
      <c r="K18" s="12">
        <f t="shared" si="7"/>
        <v>67350</v>
      </c>
      <c r="L18" s="12">
        <f>F18+E18</f>
        <v>67350</v>
      </c>
      <c r="M18" s="12">
        <f t="shared" si="8"/>
        <v>67350</v>
      </c>
      <c r="N18" s="12">
        <f t="shared" si="5"/>
        <v>424100</v>
      </c>
    </row>
    <row r="19" spans="1:14" ht="6.75" customHeight="1" thickBot="1" x14ac:dyDescent="0.25">
      <c r="A19" s="30"/>
      <c r="B19" s="31"/>
      <c r="C19" s="31"/>
      <c r="D19" s="32"/>
      <c r="E19" s="32"/>
      <c r="F19" s="33"/>
      <c r="G19" s="34"/>
      <c r="H19" s="35"/>
      <c r="I19" s="35"/>
      <c r="J19" s="35"/>
      <c r="K19" s="35"/>
      <c r="L19" s="35"/>
      <c r="M19" s="35"/>
      <c r="N19" s="35"/>
    </row>
    <row r="20" spans="1:14" ht="23.25" customHeight="1" thickBot="1" x14ac:dyDescent="0.25">
      <c r="A20" s="41" t="s">
        <v>5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3"/>
    </row>
    <row r="21" spans="1:14" ht="8.25" customHeight="1" x14ac:dyDescent="0.2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14" ht="28.5" customHeight="1" x14ac:dyDescent="0.2">
      <c r="A22" s="8" t="s">
        <v>16</v>
      </c>
      <c r="B22" s="9">
        <v>2</v>
      </c>
      <c r="C22" s="9">
        <v>4</v>
      </c>
      <c r="D22" s="10">
        <v>5000</v>
      </c>
      <c r="E22" s="10">
        <v>2500</v>
      </c>
      <c r="F22" s="11">
        <v>53340</v>
      </c>
      <c r="G22" s="13">
        <v>5000</v>
      </c>
      <c r="H22" s="12">
        <f>SUM(D22:G22)</f>
        <v>65840</v>
      </c>
      <c r="I22" s="12">
        <f t="shared" si="1"/>
        <v>55840</v>
      </c>
      <c r="J22" s="12">
        <f t="shared" si="2"/>
        <v>55840</v>
      </c>
      <c r="K22" s="12">
        <f t="shared" ref="K22:K23" si="9">F22+E22</f>
        <v>55840</v>
      </c>
      <c r="L22" s="12"/>
      <c r="M22" s="12"/>
      <c r="N22" s="12">
        <f>SUM(H22:M22)</f>
        <v>233360</v>
      </c>
    </row>
    <row r="23" spans="1:14" ht="23.25" customHeight="1" x14ac:dyDescent="0.35">
      <c r="A23" s="14" t="s">
        <v>17</v>
      </c>
      <c r="B23" s="15">
        <v>3</v>
      </c>
      <c r="C23" s="15">
        <v>6</v>
      </c>
      <c r="D23" s="16">
        <v>10000</v>
      </c>
      <c r="E23" s="16">
        <v>5000</v>
      </c>
      <c r="F23" s="11">
        <v>62350</v>
      </c>
      <c r="G23" s="17">
        <v>10000</v>
      </c>
      <c r="H23" s="12">
        <f>SUM(D23:G23)</f>
        <v>87350</v>
      </c>
      <c r="I23" s="12">
        <f t="shared" si="1"/>
        <v>67350</v>
      </c>
      <c r="J23" s="12">
        <f t="shared" si="2"/>
        <v>67350</v>
      </c>
      <c r="K23" s="12">
        <f t="shared" si="9"/>
        <v>67350</v>
      </c>
      <c r="L23" s="12">
        <f>F23+E23</f>
        <v>67350</v>
      </c>
      <c r="M23" s="12">
        <f>F23+E23</f>
        <v>67350</v>
      </c>
      <c r="N23" s="12">
        <f>SUM(H23:M23)</f>
        <v>424100</v>
      </c>
    </row>
    <row r="24" spans="1:14" ht="23.25" customHeight="1" thickBot="1" x14ac:dyDescent="0.25">
      <c r="A24" s="8" t="s">
        <v>14</v>
      </c>
      <c r="B24" s="9">
        <v>2</v>
      </c>
      <c r="C24" s="9">
        <v>4</v>
      </c>
      <c r="D24" s="10">
        <v>10000</v>
      </c>
      <c r="E24" s="10">
        <v>3000</v>
      </c>
      <c r="F24" s="11">
        <v>59270</v>
      </c>
      <c r="G24" s="11">
        <v>10000</v>
      </c>
      <c r="H24" s="12">
        <f>SUM(D24:G24)</f>
        <v>82270</v>
      </c>
      <c r="I24" s="12">
        <f>F24+E24</f>
        <v>62270</v>
      </c>
      <c r="J24" s="12">
        <f>F24+E24</f>
        <v>62270</v>
      </c>
      <c r="K24" s="12">
        <f>F24+E24</f>
        <v>62270</v>
      </c>
      <c r="L24" s="12"/>
      <c r="M24" s="12"/>
      <c r="N24" s="12">
        <f>SUM(H24:M24)</f>
        <v>269080</v>
      </c>
    </row>
    <row r="25" spans="1:14" ht="23.25" customHeight="1" thickBot="1" x14ac:dyDescent="0.25">
      <c r="A25" s="41" t="s">
        <v>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3"/>
    </row>
    <row r="26" spans="1:14" ht="6" customHeight="1" x14ac:dyDescent="0.2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 ht="6" customHeight="1" x14ac:dyDescent="0.2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1:14" ht="23.25" customHeight="1" x14ac:dyDescent="0.2">
      <c r="A28" s="8" t="s">
        <v>18</v>
      </c>
      <c r="B28" s="9">
        <v>2.5</v>
      </c>
      <c r="C28" s="9">
        <v>5</v>
      </c>
      <c r="D28" s="10">
        <v>10000</v>
      </c>
      <c r="E28" s="10">
        <v>3000</v>
      </c>
      <c r="F28" s="11">
        <v>44200</v>
      </c>
      <c r="G28" s="13">
        <v>10000</v>
      </c>
      <c r="H28" s="12">
        <f t="shared" ref="H28:H33" si="10">SUM(D28:G28)</f>
        <v>67200</v>
      </c>
      <c r="I28" s="12">
        <f t="shared" si="1"/>
        <v>47200</v>
      </c>
      <c r="J28" s="12">
        <f t="shared" si="2"/>
        <v>47200</v>
      </c>
      <c r="K28" s="12">
        <f>F28+E28</f>
        <v>47200</v>
      </c>
      <c r="L28" s="12">
        <f>F28+E28</f>
        <v>47200</v>
      </c>
      <c r="M28" s="12"/>
      <c r="N28" s="12">
        <f t="shared" ref="N28:N33" si="11">SUM(H28:M28)</f>
        <v>256000</v>
      </c>
    </row>
    <row r="29" spans="1:14" ht="23.25" customHeight="1" x14ac:dyDescent="0.2">
      <c r="A29" s="8" t="s">
        <v>35</v>
      </c>
      <c r="B29" s="9">
        <v>1.5</v>
      </c>
      <c r="C29" s="9">
        <v>3</v>
      </c>
      <c r="D29" s="10">
        <v>10000</v>
      </c>
      <c r="E29" s="10">
        <v>5000</v>
      </c>
      <c r="F29" s="11">
        <v>42030</v>
      </c>
      <c r="G29" s="13">
        <v>10000</v>
      </c>
      <c r="H29" s="12">
        <v>67030</v>
      </c>
      <c r="I29" s="12">
        <v>47030</v>
      </c>
      <c r="J29" s="12">
        <v>47030</v>
      </c>
      <c r="K29" s="12"/>
      <c r="L29" s="12"/>
      <c r="M29" s="12"/>
      <c r="N29" s="12">
        <v>161090</v>
      </c>
    </row>
    <row r="30" spans="1:14" ht="23.25" customHeight="1" x14ac:dyDescent="0.2">
      <c r="A30" s="8" t="s">
        <v>19</v>
      </c>
      <c r="B30" s="9">
        <v>2</v>
      </c>
      <c r="C30" s="9">
        <v>4</v>
      </c>
      <c r="D30" s="10">
        <v>10000</v>
      </c>
      <c r="E30" s="10">
        <v>5000</v>
      </c>
      <c r="F30" s="11">
        <v>43970</v>
      </c>
      <c r="G30" s="13">
        <v>10000</v>
      </c>
      <c r="H30" s="12">
        <f t="shared" si="10"/>
        <v>68970</v>
      </c>
      <c r="I30" s="12">
        <f t="shared" si="1"/>
        <v>48970</v>
      </c>
      <c r="J30" s="12">
        <f t="shared" si="2"/>
        <v>48970</v>
      </c>
      <c r="K30" s="12">
        <f t="shared" ref="K30:K33" si="12">F30+E30</f>
        <v>48970</v>
      </c>
      <c r="L30" s="12"/>
      <c r="M30" s="12"/>
      <c r="N30" s="12">
        <f t="shared" si="11"/>
        <v>215880</v>
      </c>
    </row>
    <row r="31" spans="1:14" ht="28.5" customHeight="1" x14ac:dyDescent="0.2">
      <c r="A31" s="18" t="s">
        <v>20</v>
      </c>
      <c r="B31" s="9">
        <v>2</v>
      </c>
      <c r="C31" s="9">
        <v>4</v>
      </c>
      <c r="D31" s="10">
        <v>5000</v>
      </c>
      <c r="E31" s="10">
        <v>2500</v>
      </c>
      <c r="F31" s="11">
        <v>53340</v>
      </c>
      <c r="G31" s="13">
        <v>5000</v>
      </c>
      <c r="H31" s="12">
        <f t="shared" si="10"/>
        <v>65840</v>
      </c>
      <c r="I31" s="12">
        <f t="shared" si="1"/>
        <v>55840</v>
      </c>
      <c r="J31" s="12">
        <f t="shared" si="2"/>
        <v>55840</v>
      </c>
      <c r="K31" s="12">
        <f t="shared" si="12"/>
        <v>55840</v>
      </c>
      <c r="L31" s="12"/>
      <c r="M31" s="12"/>
      <c r="N31" s="12">
        <f t="shared" si="11"/>
        <v>233360</v>
      </c>
    </row>
    <row r="32" spans="1:14" ht="23.25" customHeight="1" x14ac:dyDescent="0.2">
      <c r="A32" s="8" t="s">
        <v>21</v>
      </c>
      <c r="B32" s="9">
        <v>3</v>
      </c>
      <c r="C32" s="9">
        <v>6</v>
      </c>
      <c r="D32" s="10">
        <v>10000</v>
      </c>
      <c r="E32" s="10">
        <v>5000</v>
      </c>
      <c r="F32" s="11">
        <v>62350</v>
      </c>
      <c r="G32" s="13">
        <v>10000</v>
      </c>
      <c r="H32" s="12">
        <f t="shared" si="10"/>
        <v>87350</v>
      </c>
      <c r="I32" s="12">
        <f t="shared" si="1"/>
        <v>67350</v>
      </c>
      <c r="J32" s="12">
        <f t="shared" si="2"/>
        <v>67350</v>
      </c>
      <c r="K32" s="12">
        <f t="shared" si="12"/>
        <v>67350</v>
      </c>
      <c r="L32" s="12">
        <f>F32+E32</f>
        <v>67350</v>
      </c>
      <c r="M32" s="12">
        <f>F32+E32</f>
        <v>67350</v>
      </c>
      <c r="N32" s="12">
        <f t="shared" si="11"/>
        <v>424100</v>
      </c>
    </row>
    <row r="33" spans="1:20" ht="23.25" customHeight="1" x14ac:dyDescent="0.2">
      <c r="A33" s="8" t="s">
        <v>22</v>
      </c>
      <c r="B33" s="9">
        <v>3</v>
      </c>
      <c r="C33" s="9">
        <v>6</v>
      </c>
      <c r="D33" s="10">
        <v>10000</v>
      </c>
      <c r="E33" s="10">
        <v>5000</v>
      </c>
      <c r="F33" s="11">
        <v>62350</v>
      </c>
      <c r="G33" s="13">
        <v>10000</v>
      </c>
      <c r="H33" s="12">
        <f t="shared" si="10"/>
        <v>87350</v>
      </c>
      <c r="I33" s="12">
        <f t="shared" si="1"/>
        <v>67350</v>
      </c>
      <c r="J33" s="12">
        <f t="shared" si="2"/>
        <v>67350</v>
      </c>
      <c r="K33" s="12">
        <f t="shared" si="12"/>
        <v>67350</v>
      </c>
      <c r="L33" s="12">
        <f>F33+E33</f>
        <v>67350</v>
      </c>
      <c r="M33" s="12">
        <f>F33+E33</f>
        <v>67350</v>
      </c>
      <c r="N33" s="12">
        <f t="shared" si="11"/>
        <v>424100</v>
      </c>
    </row>
    <row r="34" spans="1:20" ht="7.5" customHeight="1" thickBot="1" x14ac:dyDescent="0.25">
      <c r="A34" s="30"/>
      <c r="B34" s="31"/>
      <c r="C34" s="31"/>
      <c r="D34" s="32"/>
      <c r="E34" s="32"/>
      <c r="F34" s="33"/>
      <c r="G34" s="34"/>
      <c r="H34" s="35"/>
      <c r="I34" s="35"/>
      <c r="J34" s="35"/>
      <c r="K34" s="35"/>
      <c r="L34" s="35"/>
      <c r="M34" s="35"/>
      <c r="N34" s="35"/>
    </row>
    <row r="35" spans="1:20" ht="23.25" customHeight="1" thickBot="1" x14ac:dyDescent="0.25">
      <c r="A35" s="41" t="s">
        <v>23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3"/>
    </row>
    <row r="36" spans="1:20" ht="6" customHeight="1" x14ac:dyDescent="0.2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</row>
    <row r="37" spans="1:20" ht="23.25" customHeight="1" x14ac:dyDescent="0.2">
      <c r="A37" s="8" t="s">
        <v>24</v>
      </c>
      <c r="B37" s="9">
        <v>2</v>
      </c>
      <c r="C37" s="9">
        <v>4</v>
      </c>
      <c r="D37" s="10">
        <v>5000</v>
      </c>
      <c r="E37" s="10">
        <v>5000</v>
      </c>
      <c r="F37" s="11">
        <v>40299.668749999997</v>
      </c>
      <c r="G37" s="13">
        <v>5000</v>
      </c>
      <c r="H37" s="12">
        <f t="shared" ref="H37:H40" si="13">SUM(D37:G37)</f>
        <v>55299.668749999997</v>
      </c>
      <c r="I37" s="12">
        <f t="shared" si="1"/>
        <v>45299.668749999997</v>
      </c>
      <c r="J37" s="12">
        <f t="shared" si="2"/>
        <v>45299.668749999997</v>
      </c>
      <c r="K37" s="12">
        <f t="shared" ref="K37:K40" si="14">F37+E37</f>
        <v>45299.668749999997</v>
      </c>
      <c r="L37" s="12"/>
      <c r="M37" s="12"/>
      <c r="N37" s="12">
        <f>SUM(H37:M37)</f>
        <v>191198.67499999999</v>
      </c>
    </row>
    <row r="38" spans="1:20" ht="49.5" customHeight="1" x14ac:dyDescent="0.2">
      <c r="A38" s="24" t="s">
        <v>46</v>
      </c>
      <c r="B38" s="9">
        <v>2</v>
      </c>
      <c r="C38" s="9">
        <v>4</v>
      </c>
      <c r="D38" s="10">
        <v>5000</v>
      </c>
      <c r="E38" s="10">
        <v>5000</v>
      </c>
      <c r="F38" s="11">
        <v>40299.668749999997</v>
      </c>
      <c r="G38" s="13">
        <v>5000</v>
      </c>
      <c r="H38" s="12">
        <f t="shared" si="13"/>
        <v>55299.668749999997</v>
      </c>
      <c r="I38" s="12">
        <f t="shared" si="1"/>
        <v>45299.668749999997</v>
      </c>
      <c r="J38" s="12">
        <f t="shared" si="2"/>
        <v>45299.668749999997</v>
      </c>
      <c r="K38" s="12">
        <f t="shared" si="14"/>
        <v>45299.668749999997</v>
      </c>
      <c r="L38" s="12"/>
      <c r="M38" s="12"/>
      <c r="N38" s="12">
        <f>SUM(H38:M38)</f>
        <v>191198.67499999999</v>
      </c>
    </row>
    <row r="39" spans="1:20" ht="21.75" customHeight="1" x14ac:dyDescent="0.2">
      <c r="A39" s="8" t="s">
        <v>25</v>
      </c>
      <c r="B39" s="9">
        <v>2</v>
      </c>
      <c r="C39" s="9">
        <v>4</v>
      </c>
      <c r="D39" s="10">
        <v>10000</v>
      </c>
      <c r="E39" s="10">
        <v>3000</v>
      </c>
      <c r="F39" s="11">
        <v>21770</v>
      </c>
      <c r="G39" s="13">
        <v>10000</v>
      </c>
      <c r="H39" s="12">
        <f t="shared" si="13"/>
        <v>44770</v>
      </c>
      <c r="I39" s="12">
        <f t="shared" si="1"/>
        <v>24770</v>
      </c>
      <c r="J39" s="12">
        <f t="shared" si="2"/>
        <v>24770</v>
      </c>
      <c r="K39" s="12">
        <f t="shared" si="14"/>
        <v>24770</v>
      </c>
      <c r="L39" s="12"/>
      <c r="M39" s="12"/>
      <c r="N39" s="12">
        <f t="shared" ref="N39:N40" si="15">SUM(H39:M39)</f>
        <v>119080</v>
      </c>
    </row>
    <row r="40" spans="1:20" ht="23.25" x14ac:dyDescent="0.2">
      <c r="A40" s="8" t="s">
        <v>26</v>
      </c>
      <c r="B40" s="9">
        <v>3</v>
      </c>
      <c r="C40" s="9">
        <v>6</v>
      </c>
      <c r="D40" s="10">
        <v>10000</v>
      </c>
      <c r="E40" s="10">
        <v>5000</v>
      </c>
      <c r="F40" s="11">
        <v>40130</v>
      </c>
      <c r="G40" s="13">
        <v>10000</v>
      </c>
      <c r="H40" s="12">
        <f t="shared" si="13"/>
        <v>65130</v>
      </c>
      <c r="I40" s="12">
        <f t="shared" si="1"/>
        <v>45130</v>
      </c>
      <c r="J40" s="12">
        <f t="shared" si="2"/>
        <v>45130</v>
      </c>
      <c r="K40" s="12">
        <f t="shared" si="14"/>
        <v>45130</v>
      </c>
      <c r="L40" s="12">
        <f>F40+E40</f>
        <v>45130</v>
      </c>
      <c r="M40" s="12">
        <f>F40+E40</f>
        <v>45130</v>
      </c>
      <c r="N40" s="12">
        <f t="shared" si="15"/>
        <v>290780</v>
      </c>
    </row>
    <row r="41" spans="1:20" ht="15" customHeight="1" x14ac:dyDescent="0.25">
      <c r="A41" s="23"/>
      <c r="B41" s="19"/>
      <c r="C41" s="19"/>
      <c r="D41" s="20"/>
      <c r="E41" s="21"/>
      <c r="F41" s="22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</row>
    <row r="42" spans="1:20" ht="15" customHeight="1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</row>
    <row r="43" spans="1:20" ht="15" customHeight="1" x14ac:dyDescent="0.25">
      <c r="A43" s="23" t="s">
        <v>27</v>
      </c>
      <c r="B43" s="19"/>
      <c r="C43" s="19"/>
      <c r="D43" s="20"/>
      <c r="E43" s="21"/>
      <c r="F43" s="22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</row>
    <row r="44" spans="1:20" ht="15" customHeight="1" x14ac:dyDescent="0.25">
      <c r="A44" s="37" t="s">
        <v>45</v>
      </c>
      <c r="B44" s="19"/>
      <c r="C44" s="19"/>
      <c r="D44" s="20"/>
      <c r="E44" s="21"/>
      <c r="F44" s="22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</row>
    <row r="45" spans="1:20" ht="18" x14ac:dyDescent="0.25">
      <c r="A45" s="38" t="s">
        <v>34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</row>
    <row r="46" spans="1:20" ht="18" x14ac:dyDescent="0.25">
      <c r="A46" s="38" t="s">
        <v>36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</row>
    <row r="47" spans="1:20" ht="18" x14ac:dyDescent="0.25">
      <c r="A47" s="39" t="s">
        <v>28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20"/>
      <c r="P47" s="20"/>
      <c r="Q47" s="20"/>
      <c r="R47" s="20"/>
      <c r="S47" s="20"/>
      <c r="T47" s="4"/>
    </row>
    <row r="48" spans="1:20" ht="18" x14ac:dyDescent="0.25">
      <c r="A48" s="23"/>
      <c r="B48" s="19"/>
      <c r="C48" s="19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3"/>
      <c r="P48" s="19"/>
      <c r="Q48" s="19"/>
      <c r="R48" s="20"/>
      <c r="S48" s="20"/>
    </row>
    <row r="49" spans="1:19" ht="18" x14ac:dyDescent="0.25">
      <c r="A49" s="23"/>
      <c r="B49" s="19"/>
      <c r="C49" s="19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3"/>
      <c r="P49" s="19"/>
      <c r="Q49" s="19"/>
      <c r="R49" s="20"/>
      <c r="S49" s="20"/>
    </row>
  </sheetData>
  <mergeCells count="9">
    <mergeCell ref="A45:S45"/>
    <mergeCell ref="A46:S46"/>
    <mergeCell ref="A47:N47"/>
    <mergeCell ref="A1:N1"/>
    <mergeCell ref="A4:N4"/>
    <mergeCell ref="A12:N12"/>
    <mergeCell ref="A20:N20"/>
    <mergeCell ref="A25:N25"/>
    <mergeCell ref="A35:N35"/>
  </mergeCells>
  <printOptions horizontalCentered="1"/>
  <pageMargins left="0" right="0.25" top="0.5" bottom="0.5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Postgradad (3)</vt:lpstr>
      <vt:lpstr>'Postgradad (3)'!Print_Area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2021-01-22T07:14:05Z</dcterms:modified>
</cp:coreProperties>
</file>