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pring 2021" sheetId="1" r:id="rId1"/>
  </sheets>
  <calcPr calcId="144525"/>
</workbook>
</file>

<file path=xl/calcChain.xml><?xml version="1.0" encoding="utf-8"?>
<calcChain xmlns="http://schemas.openxmlformats.org/spreadsheetml/2006/main">
  <c r="I44" i="1" l="1"/>
  <c r="J44" i="1"/>
  <c r="I39" i="1"/>
  <c r="J39" i="1"/>
  <c r="I38" i="1"/>
  <c r="J38" i="1"/>
  <c r="K14" i="1"/>
  <c r="J14" i="1"/>
  <c r="L43" i="1" l="1"/>
  <c r="K43" i="1"/>
  <c r="J43" i="1"/>
  <c r="I43" i="1"/>
  <c r="L42" i="1"/>
  <c r="K42" i="1"/>
  <c r="J42" i="1"/>
  <c r="I42" i="1"/>
  <c r="L41" i="1"/>
  <c r="K41" i="1"/>
  <c r="J41" i="1"/>
  <c r="I41" i="1"/>
  <c r="S41" i="1" s="1"/>
  <c r="J40" i="1"/>
  <c r="I40" i="1"/>
  <c r="S40" i="1" s="1"/>
  <c r="M37" i="1"/>
  <c r="L37" i="1"/>
  <c r="K37" i="1"/>
  <c r="J37" i="1"/>
  <c r="S37" i="1" s="1"/>
  <c r="I37" i="1"/>
  <c r="K36" i="1"/>
  <c r="J36" i="1"/>
  <c r="I36" i="1"/>
  <c r="L35" i="1"/>
  <c r="K35" i="1"/>
  <c r="J35" i="1"/>
  <c r="I35" i="1"/>
  <c r="L34" i="1"/>
  <c r="K34" i="1"/>
  <c r="J34" i="1"/>
  <c r="I34" i="1"/>
  <c r="S34" i="1" s="1"/>
  <c r="P33" i="1"/>
  <c r="O33" i="1"/>
  <c r="N33" i="1"/>
  <c r="M33" i="1"/>
  <c r="L33" i="1"/>
  <c r="K33" i="1"/>
  <c r="J33" i="1"/>
  <c r="I33" i="1"/>
  <c r="S33" i="1" s="1"/>
  <c r="L32" i="1"/>
  <c r="K32" i="1"/>
  <c r="J32" i="1"/>
  <c r="I32" i="1"/>
  <c r="S32" i="1" s="1"/>
  <c r="J31" i="1"/>
  <c r="I31" i="1"/>
  <c r="S31" i="1" s="1"/>
  <c r="P29" i="1"/>
  <c r="O29" i="1"/>
  <c r="N29" i="1"/>
  <c r="M29" i="1"/>
  <c r="L29" i="1"/>
  <c r="K29" i="1"/>
  <c r="J29" i="1"/>
  <c r="I29" i="1"/>
  <c r="S29" i="1" s="1"/>
  <c r="L28" i="1"/>
  <c r="K28" i="1"/>
  <c r="J28" i="1"/>
  <c r="I28" i="1"/>
  <c r="S28" i="1" s="1"/>
  <c r="P24" i="1"/>
  <c r="O24" i="1"/>
  <c r="N24" i="1"/>
  <c r="M24" i="1"/>
  <c r="L24" i="1"/>
  <c r="K24" i="1"/>
  <c r="J24" i="1"/>
  <c r="I24" i="1"/>
  <c r="S24" i="1" s="1"/>
  <c r="P23" i="1"/>
  <c r="O23" i="1"/>
  <c r="N23" i="1"/>
  <c r="M23" i="1"/>
  <c r="L23" i="1"/>
  <c r="K23" i="1"/>
  <c r="J23" i="1"/>
  <c r="I23" i="1"/>
  <c r="S23" i="1" s="1"/>
  <c r="N19" i="1"/>
  <c r="M19" i="1"/>
  <c r="L19" i="1"/>
  <c r="K19" i="1"/>
  <c r="J19" i="1"/>
  <c r="I19" i="1"/>
  <c r="S19" i="1" s="1"/>
  <c r="P18" i="1"/>
  <c r="O18" i="1"/>
  <c r="N18" i="1"/>
  <c r="M18" i="1"/>
  <c r="L18" i="1"/>
  <c r="K18" i="1"/>
  <c r="J18" i="1"/>
  <c r="I18" i="1"/>
  <c r="S18" i="1" s="1"/>
  <c r="P17" i="1"/>
  <c r="O17" i="1"/>
  <c r="N17" i="1"/>
  <c r="M17" i="1"/>
  <c r="L17" i="1"/>
  <c r="K17" i="1"/>
  <c r="J17" i="1"/>
  <c r="I17" i="1"/>
  <c r="S17" i="1" s="1"/>
  <c r="P13" i="1"/>
  <c r="O13" i="1"/>
  <c r="N13" i="1"/>
  <c r="M13" i="1"/>
  <c r="L13" i="1"/>
  <c r="K13" i="1"/>
  <c r="J13" i="1"/>
  <c r="I13" i="1"/>
  <c r="S13" i="1" s="1"/>
  <c r="P12" i="1"/>
  <c r="O12" i="1"/>
  <c r="N12" i="1"/>
  <c r="M12" i="1"/>
  <c r="L12" i="1"/>
  <c r="K12" i="1"/>
  <c r="J12" i="1"/>
  <c r="I12" i="1"/>
  <c r="S12" i="1" s="1"/>
  <c r="P11" i="1"/>
  <c r="O11" i="1"/>
  <c r="N11" i="1"/>
  <c r="M11" i="1"/>
  <c r="L11" i="1"/>
  <c r="K11" i="1"/>
  <c r="J11" i="1"/>
  <c r="I11" i="1"/>
  <c r="S11" i="1" s="1"/>
  <c r="R10" i="1"/>
  <c r="Q10" i="1"/>
  <c r="P10" i="1"/>
  <c r="O10" i="1"/>
  <c r="N10" i="1"/>
  <c r="M10" i="1"/>
  <c r="L10" i="1"/>
  <c r="K10" i="1"/>
  <c r="J10" i="1"/>
  <c r="I10" i="1"/>
  <c r="S10" i="1" s="1"/>
  <c r="N6" i="1"/>
  <c r="M6" i="1"/>
  <c r="L6" i="1"/>
  <c r="K6" i="1"/>
  <c r="J6" i="1"/>
  <c r="I6" i="1"/>
  <c r="S6" i="1" s="1"/>
  <c r="S43" i="1" l="1"/>
  <c r="S36" i="1"/>
</calcChain>
</file>

<file path=xl/sharedStrings.xml><?xml version="1.0" encoding="utf-8"?>
<sst xmlns="http://schemas.openxmlformats.org/spreadsheetml/2006/main" count="72" uniqueCount="72">
  <si>
    <t>SARHAD UNIVERSITY OF SCIENCE &amp; INFORMATION TECHNOLOGY,PESHAWAR
FEE STRUCTURE Spring-2021 ADMISSIONS</t>
  </si>
  <si>
    <t>Faculty/ Department/ Program</t>
  </si>
  <si>
    <t xml:space="preserve"> Program Duration (Years)</t>
  </si>
  <si>
    <t>No. of Semesters</t>
  </si>
  <si>
    <t>Admission Fee 
(One Time)</t>
  </si>
  <si>
    <t>Sem Enrollment/ Exam Fee</t>
  </si>
  <si>
    <t>Tuition Fee     (Per Sem)</t>
  </si>
  <si>
    <t>Security (Refundable)</t>
  </si>
  <si>
    <t xml:space="preserve"> Clerkship Fee</t>
  </si>
  <si>
    <t>Sem-1 Fee (At time of Admission)</t>
  </si>
  <si>
    <t>Sem-2 Fee</t>
  </si>
  <si>
    <t>Sem 3 Fee</t>
  </si>
  <si>
    <t>Sem 4 Fee</t>
  </si>
  <si>
    <t>Sem 5 Fee</t>
  </si>
  <si>
    <t>Sem 6 Fee</t>
  </si>
  <si>
    <t>Sem 7 Fee</t>
  </si>
  <si>
    <t>Sem 8 Fee</t>
  </si>
  <si>
    <t>Sem 9 Fee</t>
  </si>
  <si>
    <t>Sem 10 Fee</t>
  </si>
  <si>
    <t>Total Program Fee</t>
  </si>
  <si>
    <t>Total Program Fee (With Concession)</t>
  </si>
  <si>
    <t>Faculty of Engineering &amp; Technology:</t>
  </si>
  <si>
    <t>BSc Engg Technology</t>
  </si>
  <si>
    <t>Faculty of Life Sceicnes:</t>
  </si>
  <si>
    <t>Doctor of Physical Therapy (DPT)</t>
  </si>
  <si>
    <t>BS-Biotechnology</t>
  </si>
  <si>
    <t>BS-MicroBiology / BS-Medical Lab Tech</t>
  </si>
  <si>
    <t>BS-Public Health</t>
  </si>
  <si>
    <t>Faculty of CS &amp; IT:</t>
  </si>
  <si>
    <t>BS-CS / BS Telecom</t>
  </si>
  <si>
    <t>BS-Software Engineering</t>
  </si>
  <si>
    <t>BSc Computer Engg Technology</t>
  </si>
  <si>
    <t>Faculty of Mgt. Sciences:</t>
  </si>
  <si>
    <t>BBA</t>
  </si>
  <si>
    <t>BS Commerce</t>
  </si>
  <si>
    <t>Faculty of Arts,Social Sci &amp; Education:</t>
  </si>
  <si>
    <t>AD-T&amp;FD / AD- Fine Arts</t>
  </si>
  <si>
    <t>BS-T&amp;FD / BS- Fine Arts</t>
  </si>
  <si>
    <t>Diploma In Drawing Master (DDM)</t>
  </si>
  <si>
    <t>BS Library Sciences</t>
  </si>
  <si>
    <t>AD Education</t>
  </si>
  <si>
    <t>BS Education</t>
  </si>
  <si>
    <t>B.Ed (1.5 Years)</t>
  </si>
  <si>
    <t>B.Ed (2.5 Years)</t>
  </si>
  <si>
    <t>JDPE</t>
  </si>
  <si>
    <t>AD Ped</t>
  </si>
  <si>
    <t>BS.Sports Sci &amp;Phyical Edu</t>
  </si>
  <si>
    <t>BS-URDU</t>
  </si>
  <si>
    <t xml:space="preserve">20% Concession in tuition fee to Students of Textile &amp; Fashion Designing / Fine Arts                                                                                             </t>
  </si>
  <si>
    <t>Free Education Program from Workers Welfare Fund for Industrial workers &amp; Their Children</t>
  </si>
  <si>
    <t xml:space="preserve">25% Concession in tuition fee to Students of BBA/ BSc Engg Tech / BSc Computer Engg Technology / BS Telecom / BS-CS / BS-Public Health/ DPT                 </t>
  </si>
  <si>
    <t>20% of Tuition Fee for all Female Students</t>
  </si>
  <si>
    <t xml:space="preserve">15% Concession in tution fee to the students of BS-Mecical Lab Technology, 20% Concession in tuition fee to the students of DPT                                              </t>
  </si>
  <si>
    <t>50% of Admission and 20% of Tuition fee in all programs for SUIT Graduates</t>
  </si>
  <si>
    <t xml:space="preserve">*Summer Semester for Project                                                                                                                                                                 </t>
  </si>
  <si>
    <t>15% of Tuition Fee for Children of Armed Forces / Police Personnel/Government School &amp; College Teachers</t>
  </si>
  <si>
    <t xml:space="preserve">Rs. 5,000/- per Semester Clerkship / Internship Charges for DPT Students(Included).                                                                                                                                  </t>
  </si>
  <si>
    <t xml:space="preserve"> 20% of Tuition Fee on Kinship basis</t>
  </si>
  <si>
    <t xml:space="preserve">Advance Income Tax @ 5% will be charged on those programs where annual fee exceeds Rs. 200000/- as per FBR rules.                                     </t>
  </si>
  <si>
    <t xml:space="preserve"> 50% of Tuition Fee for Children of Shuhada of Armed Forces / Police</t>
  </si>
  <si>
    <t xml:space="preserve">Fine will be imposed on submission of fee after due date.                                                                                                                                                                                      </t>
  </si>
  <si>
    <t>10% of Tuition Fee for erstwhile FATA Agencies Domicile Holders</t>
  </si>
  <si>
    <t xml:space="preserve">The University reserves the right to increase/decrease the above mentioned fee structure in accordance with the prevalent inflation rate.                                   </t>
  </si>
  <si>
    <t>100% of Tuition Fee for Students with Disabilities</t>
  </si>
  <si>
    <t xml:space="preserve"> </t>
  </si>
  <si>
    <t>MSc MicroBiology/ Biotechnology</t>
  </si>
  <si>
    <t>M.Com</t>
  </si>
  <si>
    <t>MA-T&amp;FD/MA Fine Arts</t>
  </si>
  <si>
    <t>ADLIS/MLIS</t>
  </si>
  <si>
    <t xml:space="preserve">M.Ed </t>
  </si>
  <si>
    <t xml:space="preserve">MA Education </t>
  </si>
  <si>
    <t>MA Urdu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</si>
</sst>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164" fontId="3" fillId="2" borderId="1" xfId="2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5" fillId="3" borderId="2" xfId="2" applyNumberFormat="1" applyFont="1" applyFill="1" applyBorder="1" applyAlignment="1">
      <alignment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>
      <alignment horizontal="center" vertical="center" wrapText="1"/>
    </xf>
    <xf numFmtId="164" fontId="5" fillId="3" borderId="3" xfId="2" applyNumberFormat="1" applyFont="1" applyFill="1" applyBorder="1" applyAlignment="1">
      <alignment vertical="center" wrapText="1"/>
    </xf>
    <xf numFmtId="164" fontId="5" fillId="3" borderId="4" xfId="2" applyNumberFormat="1" applyFont="1" applyFill="1" applyBorder="1" applyAlignment="1">
      <alignment horizontal="center" vertical="center" wrapText="1"/>
    </xf>
    <xf numFmtId="0" fontId="5" fillId="3" borderId="4" xfId="2" applyNumberFormat="1" applyFont="1" applyFill="1" applyBorder="1" applyAlignment="1">
      <alignment horizontal="center" vertical="center" wrapText="1"/>
    </xf>
    <xf numFmtId="164" fontId="5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left" vertical="center" wrapText="1"/>
    </xf>
    <xf numFmtId="164" fontId="6" fillId="3" borderId="7" xfId="2" applyNumberFormat="1" applyFont="1" applyFill="1" applyBorder="1" applyAlignment="1">
      <alignment horizontal="left" vertical="center" wrapText="1"/>
    </xf>
    <xf numFmtId="164" fontId="6" fillId="3" borderId="8" xfId="2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164" fontId="6" fillId="3" borderId="0" xfId="2" applyNumberFormat="1" applyFont="1" applyFill="1" applyBorder="1" applyAlignment="1">
      <alignment horizontal="left" vertical="center" wrapText="1"/>
    </xf>
    <xf numFmtId="3" fontId="5" fillId="2" borderId="9" xfId="2" applyNumberFormat="1" applyFont="1" applyFill="1" applyBorder="1" applyAlignment="1">
      <alignment horizontal="left" vertical="center" wrapText="1"/>
    </xf>
    <xf numFmtId="3" fontId="5" fillId="2" borderId="9" xfId="2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2" applyNumberFormat="1" applyFont="1" applyFill="1" applyBorder="1" applyAlignment="1">
      <alignment horizontal="center" vertical="center" wrapText="1"/>
    </xf>
    <xf numFmtId="3" fontId="5" fillId="2" borderId="11" xfId="2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3" fontId="5" fillId="2" borderId="0" xfId="2" applyNumberFormat="1" applyFont="1" applyFill="1" applyBorder="1" applyAlignment="1">
      <alignment horizontal="left" vertical="center" wrapText="1"/>
    </xf>
    <xf numFmtId="3" fontId="5" fillId="2" borderId="0" xfId="2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6" fillId="3" borderId="6" xfId="2" applyNumberFormat="1" applyFont="1" applyFill="1" applyBorder="1" applyAlignment="1">
      <alignment horizontal="left" vertical="center" wrapText="1"/>
    </xf>
    <xf numFmtId="3" fontId="6" fillId="3" borderId="7" xfId="2" applyNumberFormat="1" applyFont="1" applyFill="1" applyBorder="1" applyAlignment="1">
      <alignment horizontal="left" vertical="center" wrapText="1"/>
    </xf>
    <xf numFmtId="3" fontId="6" fillId="3" borderId="8" xfId="2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3" fontId="6" fillId="2" borderId="0" xfId="2" applyNumberFormat="1" applyFont="1" applyFill="1" applyBorder="1" applyAlignment="1">
      <alignment horizontal="left" vertical="center" wrapText="1"/>
    </xf>
    <xf numFmtId="3" fontId="8" fillId="2" borderId="10" xfId="2" applyNumberFormat="1" applyFont="1" applyFill="1" applyBorder="1" applyAlignment="1">
      <alignment horizontal="left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wrapText="1"/>
    </xf>
    <xf numFmtId="3" fontId="8" fillId="2" borderId="12" xfId="2" applyNumberFormat="1" applyFont="1" applyFill="1" applyBorder="1" applyAlignment="1">
      <alignment horizontal="left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6" fillId="3" borderId="0" xfId="2" applyNumberFormat="1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wrapText="1"/>
    </xf>
    <xf numFmtId="3" fontId="6" fillId="3" borderId="6" xfId="2" applyNumberFormat="1" applyFont="1" applyFill="1" applyBorder="1" applyAlignment="1">
      <alignment horizontal="left" wrapText="1"/>
    </xf>
    <xf numFmtId="3" fontId="6" fillId="3" borderId="7" xfId="2" applyNumberFormat="1" applyFont="1" applyFill="1" applyBorder="1" applyAlignment="1">
      <alignment horizontal="left" wrapText="1"/>
    </xf>
    <xf numFmtId="3" fontId="6" fillId="3" borderId="8" xfId="2" applyNumberFormat="1" applyFont="1" applyFill="1" applyBorder="1" applyAlignment="1">
      <alignment horizontal="left" wrapText="1"/>
    </xf>
    <xf numFmtId="3" fontId="6" fillId="3" borderId="0" xfId="2" applyNumberFormat="1" applyFont="1" applyFill="1" applyBorder="1" applyAlignment="1">
      <alignment horizontal="left" wrapText="1"/>
    </xf>
    <xf numFmtId="3" fontId="6" fillId="3" borderId="3" xfId="2" applyNumberFormat="1" applyFont="1" applyFill="1" applyBorder="1" applyAlignment="1">
      <alignment horizontal="left" vertical="center" wrapText="1"/>
    </xf>
    <xf numFmtId="3" fontId="6" fillId="3" borderId="4" xfId="2" applyNumberFormat="1" applyFont="1" applyFill="1" applyBorder="1" applyAlignment="1">
      <alignment horizontal="left" vertical="center" wrapText="1"/>
    </xf>
    <xf numFmtId="3" fontId="6" fillId="3" borderId="5" xfId="2" applyNumberFormat="1" applyFont="1" applyFill="1" applyBorder="1" applyAlignment="1">
      <alignment horizontal="left" vertical="center" wrapText="1"/>
    </xf>
    <xf numFmtId="3" fontId="8" fillId="2" borderId="13" xfId="2" applyNumberFormat="1" applyFont="1" applyFill="1" applyBorder="1" applyAlignment="1">
      <alignment horizontal="left" vertical="center" wrapText="1"/>
    </xf>
    <xf numFmtId="3" fontId="5" fillId="2" borderId="14" xfId="2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3" fontId="5" fillId="2" borderId="15" xfId="2" applyNumberFormat="1" applyFont="1" applyFill="1" applyBorder="1" applyAlignment="1">
      <alignment horizontal="center" vertical="center" wrapText="1"/>
    </xf>
    <xf numFmtId="3" fontId="8" fillId="2" borderId="16" xfId="2" applyNumberFormat="1" applyFont="1" applyFill="1" applyBorder="1" applyAlignment="1">
      <alignment horizontal="left" vertical="center" wrapText="1"/>
    </xf>
    <xf numFmtId="3" fontId="5" fillId="2" borderId="17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vertical="center" wrapText="1"/>
    </xf>
    <xf numFmtId="165" fontId="5" fillId="2" borderId="12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3" fontId="8" fillId="2" borderId="18" xfId="2" applyNumberFormat="1" applyFont="1" applyFill="1" applyBorder="1" applyAlignment="1">
      <alignment horizontal="left" vertical="center" wrapText="1"/>
    </xf>
    <xf numFmtId="3" fontId="5" fillId="2" borderId="19" xfId="2" applyNumberFormat="1" applyFont="1" applyFill="1" applyBorder="1" applyAlignment="1">
      <alignment horizontal="center" vertical="center" wrapText="1"/>
    </xf>
    <xf numFmtId="3" fontId="5" fillId="2" borderId="19" xfId="1" applyNumberFormat="1" applyFont="1" applyFill="1" applyBorder="1" applyAlignment="1">
      <alignment horizontal="center" vertical="center" wrapText="1"/>
    </xf>
    <xf numFmtId="3" fontId="5" fillId="2" borderId="20" xfId="2" applyNumberFormat="1" applyFont="1" applyFill="1" applyBorder="1" applyAlignment="1">
      <alignment horizontal="center" vertical="center" wrapText="1"/>
    </xf>
    <xf numFmtId="3" fontId="5" fillId="2" borderId="21" xfId="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1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3" fontId="5" fillId="2" borderId="12" xfId="2" applyNumberFormat="1" applyFont="1" applyFill="1" applyBorder="1" applyAlignment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zoomScale="50" zoomScaleNormal="50" workbookViewId="0">
      <selection activeCell="S44" sqref="S44"/>
    </sheetView>
  </sheetViews>
  <sheetFormatPr defaultRowHeight="14.25" x14ac:dyDescent="0.2"/>
  <cols>
    <col min="1" max="1" width="49.5703125" style="2" bestFit="1" customWidth="1"/>
    <col min="2" max="2" width="14.28515625" style="2" customWidth="1"/>
    <col min="3" max="3" width="16.85546875" style="2" customWidth="1"/>
    <col min="4" max="4" width="13.85546875" style="2" customWidth="1"/>
    <col min="5" max="5" width="18.42578125" style="2" customWidth="1"/>
    <col min="6" max="6" width="14.140625" style="2" customWidth="1"/>
    <col min="7" max="7" width="20.140625" style="2" customWidth="1"/>
    <col min="8" max="8" width="16.42578125" style="2" customWidth="1"/>
    <col min="9" max="9" width="18" style="2" customWidth="1"/>
    <col min="10" max="10" width="17.5703125" style="2" customWidth="1"/>
    <col min="11" max="11" width="13" style="2" customWidth="1"/>
    <col min="12" max="12" width="14.85546875" style="2" customWidth="1"/>
    <col min="13" max="14" width="14.5703125" style="2" customWidth="1"/>
    <col min="15" max="15" width="13" style="2" customWidth="1"/>
    <col min="16" max="16" width="14.42578125" style="2" customWidth="1"/>
    <col min="17" max="17" width="14.85546875" style="2" customWidth="1"/>
    <col min="18" max="18" width="14.140625" style="2" customWidth="1"/>
    <col min="19" max="19" width="16.7109375" style="21" customWidth="1"/>
    <col min="20" max="20" width="20" style="2" customWidth="1"/>
    <col min="21" max="21" width="32.7109375" style="2" customWidth="1"/>
    <col min="22" max="16384" width="9.140625" style="2"/>
  </cols>
  <sheetData>
    <row r="1" spans="1:21" ht="54.75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50.2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pans="1:21" ht="17.25" thickBot="1" x14ac:dyDescent="0.25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9"/>
    </row>
    <row r="4" spans="1:21" s="13" customFormat="1" ht="21" thickBot="1" x14ac:dyDescent="0.35">
      <c r="A4" s="10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</row>
    <row r="5" spans="1:21" s="13" customFormat="1" ht="20.2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 s="21" customFormat="1" ht="16.5" x14ac:dyDescent="0.2">
      <c r="A6" s="15" t="s">
        <v>22</v>
      </c>
      <c r="B6" s="16">
        <v>4</v>
      </c>
      <c r="C6" s="16">
        <v>8</v>
      </c>
      <c r="D6" s="16">
        <v>10000</v>
      </c>
      <c r="E6" s="16">
        <v>5000</v>
      </c>
      <c r="F6" s="16">
        <v>51000</v>
      </c>
      <c r="G6" s="17">
        <v>10000</v>
      </c>
      <c r="H6" s="17"/>
      <c r="I6" s="18">
        <f t="shared" ref="I6" si="0">SUM(D6:H6)</f>
        <v>76000</v>
      </c>
      <c r="J6" s="18">
        <f t="shared" ref="J6" si="1">F6+E6</f>
        <v>56000</v>
      </c>
      <c r="K6" s="18">
        <f t="shared" ref="K6" si="2">F6+E6</f>
        <v>56000</v>
      </c>
      <c r="L6" s="18">
        <f t="shared" ref="L6" si="3">F6+E6</f>
        <v>56000</v>
      </c>
      <c r="M6" s="18">
        <f t="shared" ref="M6" si="4">F6+E6</f>
        <v>56000</v>
      </c>
      <c r="N6" s="18">
        <f t="shared" ref="N6" si="5">F6+E6</f>
        <v>56000</v>
      </c>
      <c r="O6" s="16">
        <v>20000</v>
      </c>
      <c r="P6" s="16">
        <v>20000</v>
      </c>
      <c r="Q6" s="16">
        <v>20000</v>
      </c>
      <c r="R6" s="16"/>
      <c r="S6" s="18">
        <f>SUM(I6+J6+K6+L6+M6+N6+O6+P6+Q6+R6)</f>
        <v>416000</v>
      </c>
      <c r="T6" s="19">
        <v>339564</v>
      </c>
      <c r="U6" s="20"/>
    </row>
    <row r="7" spans="1:21" s="21" customFormat="1" ht="17.25" thickBot="1" x14ac:dyDescent="0.25">
      <c r="A7" s="22"/>
      <c r="B7" s="23"/>
      <c r="C7" s="23"/>
      <c r="D7" s="23"/>
      <c r="E7" s="23"/>
      <c r="F7" s="23"/>
      <c r="G7" s="24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0"/>
    </row>
    <row r="8" spans="1:21" s="28" customFormat="1" ht="21" thickBot="1" x14ac:dyDescent="0.35">
      <c r="A8" s="25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</row>
    <row r="9" spans="1:21" s="28" customFormat="1" ht="20.25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1" s="21" customFormat="1" ht="18" x14ac:dyDescent="0.25">
      <c r="A10" s="30" t="s">
        <v>24</v>
      </c>
      <c r="B10" s="18">
        <v>5</v>
      </c>
      <c r="C10" s="18">
        <v>10</v>
      </c>
      <c r="D10" s="18">
        <v>10000</v>
      </c>
      <c r="E10" s="18">
        <v>3000</v>
      </c>
      <c r="F10" s="18">
        <v>86790</v>
      </c>
      <c r="G10" s="18">
        <v>10000</v>
      </c>
      <c r="H10" s="31">
        <v>5000</v>
      </c>
      <c r="I10" s="18">
        <f t="shared" ref="I10:I13" si="6">SUM(D10:H10)</f>
        <v>114790</v>
      </c>
      <c r="J10" s="18">
        <f>F10+E10+5000</f>
        <v>94790</v>
      </c>
      <c r="K10" s="18">
        <f>F10+E10+5000</f>
        <v>94790</v>
      </c>
      <c r="L10" s="18">
        <f>F10+E10+5000</f>
        <v>94790</v>
      </c>
      <c r="M10" s="18">
        <f>F10+E10+5000</f>
        <v>94790</v>
      </c>
      <c r="N10" s="18">
        <f>F10+E10+5000</f>
        <v>94790</v>
      </c>
      <c r="O10" s="18">
        <f>F10+E10+5000</f>
        <v>94790</v>
      </c>
      <c r="P10" s="18">
        <f>F10+E10+5000</f>
        <v>94790</v>
      </c>
      <c r="Q10" s="18">
        <f>F10+E10+5000</f>
        <v>94790</v>
      </c>
      <c r="R10" s="18">
        <f>F10+E10+5000</f>
        <v>94790</v>
      </c>
      <c r="S10" s="18">
        <f>SUM(I10+J10+K10+L10+M10+N10+O10+P10+Q10+R10)</f>
        <v>967900</v>
      </c>
      <c r="T10" s="32"/>
    </row>
    <row r="11" spans="1:21" s="21" customFormat="1" ht="18" x14ac:dyDescent="0.2">
      <c r="A11" s="33" t="s">
        <v>25</v>
      </c>
      <c r="B11" s="34">
        <v>4</v>
      </c>
      <c r="C11" s="34">
        <v>8</v>
      </c>
      <c r="D11" s="34">
        <v>10000</v>
      </c>
      <c r="E11" s="34">
        <v>3000</v>
      </c>
      <c r="F11" s="34">
        <v>62670</v>
      </c>
      <c r="G11" s="35">
        <v>10000</v>
      </c>
      <c r="H11" s="35"/>
      <c r="I11" s="18">
        <f t="shared" si="6"/>
        <v>85670</v>
      </c>
      <c r="J11" s="18">
        <f t="shared" ref="J11:J13" si="7">F11+E11</f>
        <v>65670</v>
      </c>
      <c r="K11" s="18">
        <f t="shared" ref="K11:K13" si="8">F11+E11</f>
        <v>65670</v>
      </c>
      <c r="L11" s="18">
        <f t="shared" ref="L11:L13" si="9">F11+E11</f>
        <v>65670</v>
      </c>
      <c r="M11" s="18">
        <f>F11+E11</f>
        <v>65670</v>
      </c>
      <c r="N11" s="18">
        <f>F11+E11</f>
        <v>65670</v>
      </c>
      <c r="O11" s="18">
        <f>F11+E11</f>
        <v>65670</v>
      </c>
      <c r="P11" s="18">
        <f>F11+E11</f>
        <v>65670</v>
      </c>
      <c r="Q11" s="34"/>
      <c r="R11" s="34"/>
      <c r="S11" s="18">
        <f t="shared" ref="S11:S13" si="10">SUM(I11+J11+K11+L11+M11+N11+O11+P11+Q11+R11)</f>
        <v>545360</v>
      </c>
      <c r="T11" s="34"/>
    </row>
    <row r="12" spans="1:21" s="21" customFormat="1" ht="36" x14ac:dyDescent="0.25">
      <c r="A12" s="33" t="s">
        <v>26</v>
      </c>
      <c r="B12" s="34">
        <v>4</v>
      </c>
      <c r="C12" s="34">
        <v>8</v>
      </c>
      <c r="D12" s="34">
        <v>10000</v>
      </c>
      <c r="E12" s="34">
        <v>3000</v>
      </c>
      <c r="F12" s="34">
        <v>62670</v>
      </c>
      <c r="G12" s="35">
        <v>10000</v>
      </c>
      <c r="H12" s="35"/>
      <c r="I12" s="18">
        <f t="shared" si="6"/>
        <v>85670</v>
      </c>
      <c r="J12" s="18">
        <f t="shared" si="7"/>
        <v>65670</v>
      </c>
      <c r="K12" s="18">
        <f t="shared" si="8"/>
        <v>65670</v>
      </c>
      <c r="L12" s="18">
        <f t="shared" si="9"/>
        <v>65670</v>
      </c>
      <c r="M12" s="18">
        <f>F12+E12</f>
        <v>65670</v>
      </c>
      <c r="N12" s="18">
        <f t="shared" ref="N12:N13" si="11">F12+E12</f>
        <v>65670</v>
      </c>
      <c r="O12" s="18">
        <f t="shared" ref="O12:O13" si="12">F12+E12</f>
        <v>65670</v>
      </c>
      <c r="P12" s="18">
        <f t="shared" ref="P12:P13" si="13">F12+E12</f>
        <v>65670</v>
      </c>
      <c r="Q12" s="34"/>
      <c r="R12" s="34"/>
      <c r="S12" s="18">
        <f t="shared" si="10"/>
        <v>545360</v>
      </c>
      <c r="T12" s="32"/>
    </row>
    <row r="13" spans="1:21" ht="18" x14ac:dyDescent="0.2">
      <c r="A13" s="33" t="s">
        <v>27</v>
      </c>
      <c r="B13" s="34">
        <v>4</v>
      </c>
      <c r="C13" s="34">
        <v>8</v>
      </c>
      <c r="D13" s="34">
        <v>10000</v>
      </c>
      <c r="E13" s="34">
        <v>3000</v>
      </c>
      <c r="F13" s="34">
        <v>54200</v>
      </c>
      <c r="G13" s="35">
        <v>10000</v>
      </c>
      <c r="H13" s="35"/>
      <c r="I13" s="18">
        <f t="shared" si="6"/>
        <v>77200</v>
      </c>
      <c r="J13" s="18">
        <f t="shared" si="7"/>
        <v>57200</v>
      </c>
      <c r="K13" s="18">
        <f t="shared" si="8"/>
        <v>57200</v>
      </c>
      <c r="L13" s="18">
        <f t="shared" si="9"/>
        <v>57200</v>
      </c>
      <c r="M13" s="18">
        <f>F13+E13</f>
        <v>57200</v>
      </c>
      <c r="N13" s="18">
        <f t="shared" si="11"/>
        <v>57200</v>
      </c>
      <c r="O13" s="18">
        <f t="shared" si="12"/>
        <v>57200</v>
      </c>
      <c r="P13" s="18">
        <f t="shared" si="13"/>
        <v>57200</v>
      </c>
      <c r="Q13" s="34"/>
      <c r="R13" s="34"/>
      <c r="S13" s="18">
        <f t="shared" si="10"/>
        <v>477600</v>
      </c>
      <c r="T13" s="34">
        <v>369218</v>
      </c>
    </row>
    <row r="14" spans="1:21" ht="33.75" customHeight="1" thickBot="1" x14ac:dyDescent="0.25">
      <c r="A14" s="64" t="s">
        <v>65</v>
      </c>
      <c r="B14" s="34">
        <v>2</v>
      </c>
      <c r="C14" s="34">
        <v>4</v>
      </c>
      <c r="D14" s="34">
        <v>10000</v>
      </c>
      <c r="E14" s="34">
        <v>3000</v>
      </c>
      <c r="F14" s="34">
        <v>62670</v>
      </c>
      <c r="G14" s="35">
        <v>10000</v>
      </c>
      <c r="H14" s="18"/>
      <c r="I14" s="18">
        <v>85670</v>
      </c>
      <c r="J14" s="18">
        <f>F14+E14</f>
        <v>65670</v>
      </c>
      <c r="K14" s="18">
        <f>F14+E14</f>
        <v>65670</v>
      </c>
      <c r="L14" s="34">
        <v>65670</v>
      </c>
      <c r="M14" s="34"/>
      <c r="N14" s="34"/>
      <c r="O14" s="34"/>
      <c r="P14" s="34"/>
      <c r="Q14" s="34"/>
      <c r="R14" s="18"/>
      <c r="S14" s="18">
        <v>282680</v>
      </c>
    </row>
    <row r="15" spans="1:21" s="13" customFormat="1" ht="21" thickBot="1" x14ac:dyDescent="0.35">
      <c r="A15" s="25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</row>
    <row r="16" spans="1:21" s="13" customFormat="1" ht="20.25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2" ht="18" x14ac:dyDescent="0.2">
      <c r="A17" s="33" t="s">
        <v>29</v>
      </c>
      <c r="B17" s="34">
        <v>4</v>
      </c>
      <c r="C17" s="34">
        <v>8</v>
      </c>
      <c r="D17" s="34">
        <v>10000</v>
      </c>
      <c r="E17" s="34">
        <v>3000</v>
      </c>
      <c r="F17" s="34">
        <v>75200</v>
      </c>
      <c r="G17" s="35">
        <v>10000</v>
      </c>
      <c r="H17" s="35"/>
      <c r="I17" s="34">
        <f t="shared" ref="I17:I44" si="14">SUM(D17:H17)</f>
        <v>98200</v>
      </c>
      <c r="J17" s="34">
        <f t="shared" ref="J17:J19" si="15">F17+E17</f>
        <v>78200</v>
      </c>
      <c r="K17" s="34">
        <f t="shared" ref="K17:K19" si="16">F17+E17</f>
        <v>78200</v>
      </c>
      <c r="L17" s="34">
        <f t="shared" ref="L17:L19" si="17">F17+E17</f>
        <v>78200</v>
      </c>
      <c r="M17" s="34">
        <f t="shared" ref="M17:M19" si="18">F17+E17</f>
        <v>78200</v>
      </c>
      <c r="N17" s="34">
        <f t="shared" ref="N17:N19" si="19">F17+E17</f>
        <v>78200</v>
      </c>
      <c r="O17" s="34">
        <f t="shared" ref="O17:O18" si="20">F17+E17</f>
        <v>78200</v>
      </c>
      <c r="P17" s="34">
        <f t="shared" ref="P17:P18" si="21">F17+E17</f>
        <v>78200</v>
      </c>
      <c r="Q17" s="34"/>
      <c r="R17" s="34"/>
      <c r="S17" s="18">
        <f t="shared" ref="S17:S19" si="22">SUM(I17+J17+K17+L17+M17+N17+O17+P17+Q17+R17)</f>
        <v>645600</v>
      </c>
      <c r="T17" s="34">
        <v>495202</v>
      </c>
      <c r="U17" s="37"/>
    </row>
    <row r="18" spans="1:22" ht="18" x14ac:dyDescent="0.2">
      <c r="A18" s="33" t="s">
        <v>30</v>
      </c>
      <c r="B18" s="34">
        <v>4</v>
      </c>
      <c r="C18" s="34">
        <v>8</v>
      </c>
      <c r="D18" s="34">
        <v>10000</v>
      </c>
      <c r="E18" s="34">
        <v>3000</v>
      </c>
      <c r="F18" s="34">
        <v>75200</v>
      </c>
      <c r="G18" s="35">
        <v>10000</v>
      </c>
      <c r="H18" s="35"/>
      <c r="I18" s="34">
        <f t="shared" si="14"/>
        <v>98200</v>
      </c>
      <c r="J18" s="34">
        <f t="shared" si="15"/>
        <v>78200</v>
      </c>
      <c r="K18" s="34">
        <f t="shared" si="16"/>
        <v>78200</v>
      </c>
      <c r="L18" s="34">
        <f t="shared" si="17"/>
        <v>78200</v>
      </c>
      <c r="M18" s="34">
        <f t="shared" si="18"/>
        <v>78200</v>
      </c>
      <c r="N18" s="34">
        <f t="shared" si="19"/>
        <v>78200</v>
      </c>
      <c r="O18" s="34">
        <f t="shared" si="20"/>
        <v>78200</v>
      </c>
      <c r="P18" s="34">
        <f t="shared" si="21"/>
        <v>78200</v>
      </c>
      <c r="Q18" s="34"/>
      <c r="R18" s="34"/>
      <c r="S18" s="18">
        <f t="shared" si="22"/>
        <v>645600</v>
      </c>
      <c r="T18" s="34"/>
      <c r="U18" s="37"/>
    </row>
    <row r="19" spans="1:22" s="21" customFormat="1" ht="18" x14ac:dyDescent="0.2">
      <c r="A19" s="33" t="s">
        <v>31</v>
      </c>
      <c r="B19" s="34">
        <v>4</v>
      </c>
      <c r="C19" s="34">
        <v>8</v>
      </c>
      <c r="D19" s="16">
        <v>10000</v>
      </c>
      <c r="E19" s="16">
        <v>5000</v>
      </c>
      <c r="F19" s="16">
        <v>51000</v>
      </c>
      <c r="G19" s="17">
        <v>10000</v>
      </c>
      <c r="H19" s="35"/>
      <c r="I19" s="34">
        <f t="shared" si="14"/>
        <v>76000</v>
      </c>
      <c r="J19" s="34">
        <f t="shared" si="15"/>
        <v>56000</v>
      </c>
      <c r="K19" s="34">
        <f t="shared" si="16"/>
        <v>56000</v>
      </c>
      <c r="L19" s="34">
        <f t="shared" si="17"/>
        <v>56000</v>
      </c>
      <c r="M19" s="34">
        <f t="shared" si="18"/>
        <v>56000</v>
      </c>
      <c r="N19" s="34">
        <f t="shared" si="19"/>
        <v>56000</v>
      </c>
      <c r="O19" s="34">
        <v>20000</v>
      </c>
      <c r="P19" s="34">
        <v>20000</v>
      </c>
      <c r="Q19" s="34">
        <v>20000</v>
      </c>
      <c r="R19" s="34"/>
      <c r="S19" s="18">
        <f t="shared" si="22"/>
        <v>416000</v>
      </c>
      <c r="T19" s="34">
        <v>339478</v>
      </c>
    </row>
    <row r="20" spans="1:22" ht="17.25" thickBot="1" x14ac:dyDescent="0.25">
      <c r="A20" s="22"/>
      <c r="B20" s="23"/>
      <c r="C20" s="23"/>
      <c r="D20" s="23"/>
      <c r="E20" s="23"/>
      <c r="F20" s="23"/>
      <c r="G20" s="24"/>
      <c r="H20" s="24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2" s="13" customFormat="1" ht="21" thickBot="1" x14ac:dyDescent="0.35">
      <c r="A21" s="38" t="s">
        <v>32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</row>
    <row r="22" spans="1:22" s="13" customFormat="1" ht="20.25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2" ht="18" x14ac:dyDescent="0.2">
      <c r="A23" s="30" t="s">
        <v>33</v>
      </c>
      <c r="B23" s="18">
        <v>4</v>
      </c>
      <c r="C23" s="18">
        <v>8</v>
      </c>
      <c r="D23" s="18">
        <v>10000</v>
      </c>
      <c r="E23" s="18">
        <v>3000</v>
      </c>
      <c r="F23" s="18">
        <v>54160</v>
      </c>
      <c r="G23" s="31">
        <v>10000</v>
      </c>
      <c r="H23" s="31"/>
      <c r="I23" s="18">
        <f t="shared" si="14"/>
        <v>77160</v>
      </c>
      <c r="J23" s="18">
        <f t="shared" ref="J23:J24" si="23">F23+E23</f>
        <v>57160</v>
      </c>
      <c r="K23" s="18">
        <f t="shared" ref="K23:K24" si="24">F23+E23</f>
        <v>57160</v>
      </c>
      <c r="L23" s="18">
        <f t="shared" ref="L23:L24" si="25">F23+E23</f>
        <v>57160</v>
      </c>
      <c r="M23" s="18">
        <f t="shared" ref="M23" si="26">F23+E23</f>
        <v>57160</v>
      </c>
      <c r="N23" s="18">
        <f t="shared" ref="N23" si="27">F23+E23</f>
        <v>57160</v>
      </c>
      <c r="O23" s="18">
        <f t="shared" ref="O23" si="28">F23+E23</f>
        <v>57160</v>
      </c>
      <c r="P23" s="18">
        <f t="shared" ref="P23" si="29">F23+E23</f>
        <v>57160</v>
      </c>
      <c r="Q23" s="18"/>
      <c r="R23" s="18"/>
      <c r="S23" s="18">
        <f t="shared" ref="S23:S24" si="30">SUM(I23+J23+K23+L23+M23+N23+O23+P23+Q23+R23)</f>
        <v>477280</v>
      </c>
      <c r="T23" s="18">
        <v>368957</v>
      </c>
      <c r="U23" s="37"/>
    </row>
    <row r="24" spans="1:22" ht="18" x14ac:dyDescent="0.2">
      <c r="A24" s="33" t="s">
        <v>34</v>
      </c>
      <c r="B24" s="34">
        <v>4</v>
      </c>
      <c r="C24" s="34">
        <v>8</v>
      </c>
      <c r="D24" s="34">
        <v>10000</v>
      </c>
      <c r="E24" s="34">
        <v>3000</v>
      </c>
      <c r="F24" s="34">
        <v>15890</v>
      </c>
      <c r="G24" s="35">
        <v>5000</v>
      </c>
      <c r="H24" s="35"/>
      <c r="I24" s="18">
        <f t="shared" si="14"/>
        <v>33890</v>
      </c>
      <c r="J24" s="18">
        <f t="shared" si="23"/>
        <v>18890</v>
      </c>
      <c r="K24" s="18">
        <f t="shared" si="24"/>
        <v>18890</v>
      </c>
      <c r="L24" s="18">
        <f t="shared" si="25"/>
        <v>18890</v>
      </c>
      <c r="M24" s="18">
        <f>F24+E24</f>
        <v>18890</v>
      </c>
      <c r="N24" s="18">
        <f>F24+E24</f>
        <v>18890</v>
      </c>
      <c r="O24" s="18">
        <f>F24+E24</f>
        <v>18890</v>
      </c>
      <c r="P24" s="18">
        <f>F24+E24</f>
        <v>18890</v>
      </c>
      <c r="Q24" s="34"/>
      <c r="R24" s="34"/>
      <c r="S24" s="18">
        <f t="shared" si="30"/>
        <v>166120</v>
      </c>
      <c r="T24" s="34"/>
    </row>
    <row r="25" spans="1:22" ht="17.25" thickBot="1" x14ac:dyDescent="0.25">
      <c r="A25" s="22" t="s">
        <v>66</v>
      </c>
      <c r="B25" s="23">
        <v>2</v>
      </c>
      <c r="C25" s="23">
        <v>4</v>
      </c>
      <c r="D25" s="23">
        <v>10000</v>
      </c>
      <c r="E25" s="23">
        <v>3000</v>
      </c>
      <c r="F25" s="23">
        <v>14340</v>
      </c>
      <c r="G25" s="24">
        <v>5000</v>
      </c>
      <c r="H25" s="24"/>
      <c r="I25" s="23">
        <v>32340</v>
      </c>
      <c r="J25" s="23">
        <v>17340</v>
      </c>
      <c r="K25" s="23">
        <v>17340</v>
      </c>
      <c r="L25" s="23">
        <v>17340</v>
      </c>
      <c r="M25" s="23"/>
      <c r="N25" s="23"/>
      <c r="O25" s="23"/>
      <c r="P25" s="23"/>
      <c r="Q25" s="23"/>
      <c r="R25" s="23"/>
      <c r="S25" s="23">
        <v>84360</v>
      </c>
      <c r="T25" s="23"/>
    </row>
    <row r="26" spans="1:22" s="13" customFormat="1" ht="21" thickBot="1" x14ac:dyDescent="0.35">
      <c r="A26" s="25" t="s">
        <v>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2" s="13" customFormat="1" ht="21" thickBot="1" x14ac:dyDescent="0.3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</row>
    <row r="28" spans="1:22" ht="18" x14ac:dyDescent="0.2">
      <c r="A28" s="45" t="s">
        <v>36</v>
      </c>
      <c r="B28" s="46">
        <v>2</v>
      </c>
      <c r="C28" s="46">
        <v>4</v>
      </c>
      <c r="D28" s="46">
        <v>10000</v>
      </c>
      <c r="E28" s="46">
        <v>3000</v>
      </c>
      <c r="F28" s="46">
        <v>39770</v>
      </c>
      <c r="G28" s="47">
        <v>5000</v>
      </c>
      <c r="H28" s="47"/>
      <c r="I28" s="46">
        <f t="shared" si="14"/>
        <v>57770</v>
      </c>
      <c r="J28" s="46">
        <f t="shared" ref="J28:J44" si="31">F28+E28</f>
        <v>42770</v>
      </c>
      <c r="K28" s="46">
        <f t="shared" ref="K28:K29" si="32">F28+E28</f>
        <v>42770</v>
      </c>
      <c r="L28" s="46">
        <f t="shared" ref="L28:L29" si="33">F28+E28</f>
        <v>42770</v>
      </c>
      <c r="M28" s="46"/>
      <c r="N28" s="46"/>
      <c r="O28" s="46"/>
      <c r="P28" s="46"/>
      <c r="Q28" s="46"/>
      <c r="R28" s="46"/>
      <c r="S28" s="46">
        <f t="shared" ref="S28:S43" si="34">SUM(I28+J28+K28+L28+M28+N28+O28+P28+Q28+R28)</f>
        <v>186080</v>
      </c>
      <c r="T28" s="48">
        <v>154267</v>
      </c>
      <c r="V28" s="37"/>
    </row>
    <row r="29" spans="1:22" ht="18" x14ac:dyDescent="0.2">
      <c r="A29" s="49" t="s">
        <v>37</v>
      </c>
      <c r="B29" s="34">
        <v>4</v>
      </c>
      <c r="C29" s="34">
        <v>8</v>
      </c>
      <c r="D29" s="34">
        <v>10000</v>
      </c>
      <c r="E29" s="34">
        <v>3000</v>
      </c>
      <c r="F29" s="34">
        <v>44050</v>
      </c>
      <c r="G29" s="35">
        <v>5000</v>
      </c>
      <c r="H29" s="35"/>
      <c r="I29" s="18">
        <f t="shared" si="14"/>
        <v>62050</v>
      </c>
      <c r="J29" s="18">
        <f t="shared" si="31"/>
        <v>47050</v>
      </c>
      <c r="K29" s="18">
        <f t="shared" si="32"/>
        <v>47050</v>
      </c>
      <c r="L29" s="18">
        <f t="shared" si="33"/>
        <v>47050</v>
      </c>
      <c r="M29" s="18">
        <f>F29+E29</f>
        <v>47050</v>
      </c>
      <c r="N29" s="18">
        <f>F29+E29</f>
        <v>47050</v>
      </c>
      <c r="O29" s="18">
        <f>F29+E29</f>
        <v>47050</v>
      </c>
      <c r="P29" s="18">
        <f>F29+E29</f>
        <v>47050</v>
      </c>
      <c r="Q29" s="34"/>
      <c r="R29" s="34"/>
      <c r="S29" s="18">
        <f t="shared" si="34"/>
        <v>391400</v>
      </c>
      <c r="T29" s="50">
        <v>320918</v>
      </c>
      <c r="V29" s="37"/>
    </row>
    <row r="30" spans="1:22" ht="18" x14ac:dyDescent="0.2">
      <c r="A30" s="49" t="s">
        <v>67</v>
      </c>
      <c r="B30" s="34">
        <v>2</v>
      </c>
      <c r="C30" s="34">
        <v>4</v>
      </c>
      <c r="D30" s="34">
        <v>10000</v>
      </c>
      <c r="E30" s="34">
        <v>3000</v>
      </c>
      <c r="F30" s="34">
        <v>39770</v>
      </c>
      <c r="G30" s="35">
        <v>5000</v>
      </c>
      <c r="H30" s="35"/>
      <c r="I30" s="18">
        <v>57770</v>
      </c>
      <c r="J30" s="18">
        <v>42770</v>
      </c>
      <c r="K30" s="18">
        <v>42770</v>
      </c>
      <c r="L30" s="18">
        <v>42770</v>
      </c>
      <c r="M30" s="18"/>
      <c r="N30" s="18"/>
      <c r="O30" s="18"/>
      <c r="P30" s="18"/>
      <c r="Q30" s="34"/>
      <c r="R30" s="34"/>
      <c r="S30" s="18">
        <v>186080</v>
      </c>
      <c r="T30" s="50"/>
      <c r="V30" s="37"/>
    </row>
    <row r="31" spans="1:22" ht="18" x14ac:dyDescent="0.2">
      <c r="A31" s="49" t="s">
        <v>38</v>
      </c>
      <c r="B31" s="34">
        <v>1</v>
      </c>
      <c r="C31" s="34">
        <v>2</v>
      </c>
      <c r="D31" s="34">
        <v>2000</v>
      </c>
      <c r="E31" s="34">
        <v>1500</v>
      </c>
      <c r="F31" s="34">
        <v>9300</v>
      </c>
      <c r="G31" s="35">
        <v>2500</v>
      </c>
      <c r="H31" s="35"/>
      <c r="I31" s="18">
        <f t="shared" si="14"/>
        <v>15300</v>
      </c>
      <c r="J31" s="18">
        <f t="shared" si="31"/>
        <v>10800</v>
      </c>
      <c r="K31" s="34"/>
      <c r="L31" s="34"/>
      <c r="M31" s="34"/>
      <c r="N31" s="34"/>
      <c r="O31" s="34"/>
      <c r="P31" s="34"/>
      <c r="Q31" s="34"/>
      <c r="R31" s="34"/>
      <c r="S31" s="18">
        <f t="shared" si="34"/>
        <v>26100</v>
      </c>
      <c r="T31" s="50"/>
    </row>
    <row r="32" spans="1:22" ht="18" x14ac:dyDescent="0.2">
      <c r="A32" s="49" t="s">
        <v>68</v>
      </c>
      <c r="B32" s="34">
        <v>2</v>
      </c>
      <c r="C32" s="34">
        <v>4</v>
      </c>
      <c r="D32" s="34">
        <v>2500</v>
      </c>
      <c r="E32" s="34">
        <v>1500</v>
      </c>
      <c r="F32" s="34">
        <v>11740</v>
      </c>
      <c r="G32" s="35">
        <v>2500</v>
      </c>
      <c r="H32" s="35"/>
      <c r="I32" s="18">
        <f t="shared" si="14"/>
        <v>18240</v>
      </c>
      <c r="J32" s="18">
        <f t="shared" si="31"/>
        <v>13240</v>
      </c>
      <c r="K32" s="18">
        <f t="shared" ref="K32:K38" si="35">F32+E32</f>
        <v>13240</v>
      </c>
      <c r="L32" s="18">
        <f t="shared" ref="L32:L35" si="36">F32+E32</f>
        <v>13240</v>
      </c>
      <c r="M32" s="34"/>
      <c r="N32" s="34"/>
      <c r="O32" s="34"/>
      <c r="P32" s="34"/>
      <c r="Q32" s="34"/>
      <c r="R32" s="34"/>
      <c r="S32" s="18">
        <f t="shared" si="34"/>
        <v>57960</v>
      </c>
      <c r="T32" s="50"/>
    </row>
    <row r="33" spans="1:26" ht="18" x14ac:dyDescent="0.2">
      <c r="A33" s="49" t="s">
        <v>39</v>
      </c>
      <c r="B33" s="34">
        <v>4</v>
      </c>
      <c r="C33" s="34">
        <v>8</v>
      </c>
      <c r="D33" s="34">
        <v>2500</v>
      </c>
      <c r="E33" s="34">
        <v>1500</v>
      </c>
      <c r="F33" s="34">
        <v>13000</v>
      </c>
      <c r="G33" s="35">
        <v>2500</v>
      </c>
      <c r="H33" s="35"/>
      <c r="I33" s="18">
        <f t="shared" si="14"/>
        <v>19500</v>
      </c>
      <c r="J33" s="18">
        <f t="shared" si="31"/>
        <v>14500</v>
      </c>
      <c r="K33" s="18">
        <f t="shared" si="35"/>
        <v>14500</v>
      </c>
      <c r="L33" s="18">
        <f t="shared" si="36"/>
        <v>14500</v>
      </c>
      <c r="M33" s="51">
        <f>F33+E33</f>
        <v>14500</v>
      </c>
      <c r="N33" s="51">
        <f>F33+E33</f>
        <v>14500</v>
      </c>
      <c r="O33" s="51">
        <f>F33+E33</f>
        <v>14500</v>
      </c>
      <c r="P33" s="51">
        <f>F33+E33</f>
        <v>14500</v>
      </c>
      <c r="Q33" s="34"/>
      <c r="R33" s="34"/>
      <c r="S33" s="18">
        <f t="shared" si="34"/>
        <v>121000</v>
      </c>
      <c r="T33" s="50"/>
    </row>
    <row r="34" spans="1:26" ht="33" customHeight="1" x14ac:dyDescent="0.2">
      <c r="A34" s="49" t="s">
        <v>40</v>
      </c>
      <c r="B34" s="34">
        <v>2</v>
      </c>
      <c r="C34" s="34">
        <v>4</v>
      </c>
      <c r="D34" s="34">
        <v>2000</v>
      </c>
      <c r="E34" s="34">
        <v>1500</v>
      </c>
      <c r="F34" s="34">
        <v>9600</v>
      </c>
      <c r="G34" s="35">
        <v>2500</v>
      </c>
      <c r="H34" s="35"/>
      <c r="I34" s="18">
        <f t="shared" si="14"/>
        <v>15600</v>
      </c>
      <c r="J34" s="18">
        <f t="shared" si="31"/>
        <v>11100</v>
      </c>
      <c r="K34" s="18">
        <f t="shared" si="35"/>
        <v>11100</v>
      </c>
      <c r="L34" s="18">
        <f t="shared" si="36"/>
        <v>11100</v>
      </c>
      <c r="M34" s="34"/>
      <c r="N34" s="34"/>
      <c r="O34" s="34"/>
      <c r="P34" s="34"/>
      <c r="Q34" s="34"/>
      <c r="R34" s="34"/>
      <c r="S34" s="18">
        <f t="shared" si="34"/>
        <v>48900</v>
      </c>
      <c r="T34" s="50"/>
    </row>
    <row r="35" spans="1:26" ht="31.5" customHeight="1" x14ac:dyDescent="0.2">
      <c r="A35" s="49" t="s">
        <v>41</v>
      </c>
      <c r="B35" s="34">
        <v>4</v>
      </c>
      <c r="C35" s="34">
        <v>8</v>
      </c>
      <c r="D35" s="34">
        <v>2000</v>
      </c>
      <c r="E35" s="34">
        <v>1500</v>
      </c>
      <c r="F35" s="34">
        <v>9600</v>
      </c>
      <c r="G35" s="35">
        <v>2500</v>
      </c>
      <c r="H35" s="35"/>
      <c r="I35" s="18">
        <f t="shared" si="14"/>
        <v>15600</v>
      </c>
      <c r="J35" s="18">
        <f t="shared" si="31"/>
        <v>11100</v>
      </c>
      <c r="K35" s="18">
        <f t="shared" si="35"/>
        <v>11100</v>
      </c>
      <c r="L35" s="18">
        <f t="shared" si="36"/>
        <v>11100</v>
      </c>
      <c r="M35" s="18">
        <v>11100</v>
      </c>
      <c r="N35" s="18">
        <v>11100</v>
      </c>
      <c r="O35" s="18">
        <v>11100</v>
      </c>
      <c r="P35" s="18">
        <v>11100</v>
      </c>
      <c r="Q35" s="34"/>
      <c r="R35" s="34"/>
      <c r="S35" s="18">
        <v>93300</v>
      </c>
      <c r="T35" s="50"/>
    </row>
    <row r="36" spans="1:26" ht="31.5" customHeight="1" x14ac:dyDescent="0.2">
      <c r="A36" s="49" t="s">
        <v>42</v>
      </c>
      <c r="B36" s="52">
        <v>1.5</v>
      </c>
      <c r="C36" s="34">
        <v>3</v>
      </c>
      <c r="D36" s="34">
        <v>2000</v>
      </c>
      <c r="E36" s="34">
        <v>1500</v>
      </c>
      <c r="F36" s="34">
        <v>9370</v>
      </c>
      <c r="G36" s="35">
        <v>2500</v>
      </c>
      <c r="H36" s="35"/>
      <c r="I36" s="18">
        <f t="shared" si="14"/>
        <v>15370</v>
      </c>
      <c r="J36" s="18">
        <f t="shared" si="31"/>
        <v>10870</v>
      </c>
      <c r="K36" s="18">
        <f t="shared" si="35"/>
        <v>10870</v>
      </c>
      <c r="L36" s="34"/>
      <c r="M36" s="34"/>
      <c r="N36" s="34"/>
      <c r="O36" s="34"/>
      <c r="P36" s="34"/>
      <c r="Q36" s="34"/>
      <c r="R36" s="34"/>
      <c r="S36" s="18">
        <f t="shared" si="34"/>
        <v>37110</v>
      </c>
      <c r="T36" s="50"/>
    </row>
    <row r="37" spans="1:26" ht="31.5" customHeight="1" x14ac:dyDescent="0.2">
      <c r="A37" s="49" t="s">
        <v>43</v>
      </c>
      <c r="B37" s="52">
        <v>2.5</v>
      </c>
      <c r="C37" s="34">
        <v>5</v>
      </c>
      <c r="D37" s="34">
        <v>2000</v>
      </c>
      <c r="E37" s="34">
        <v>1500</v>
      </c>
      <c r="F37" s="34">
        <v>9850</v>
      </c>
      <c r="G37" s="35">
        <v>2500</v>
      </c>
      <c r="H37" s="35"/>
      <c r="I37" s="18">
        <f t="shared" si="14"/>
        <v>15850</v>
      </c>
      <c r="J37" s="18">
        <f t="shared" si="31"/>
        <v>11350</v>
      </c>
      <c r="K37" s="18">
        <f t="shared" si="35"/>
        <v>11350</v>
      </c>
      <c r="L37" s="18">
        <f t="shared" ref="L37:L38" si="37">F37+E37</f>
        <v>11350</v>
      </c>
      <c r="M37" s="18">
        <f>F37+E37</f>
        <v>11350</v>
      </c>
      <c r="N37" s="34"/>
      <c r="O37" s="34"/>
      <c r="P37" s="34"/>
      <c r="Q37" s="34"/>
      <c r="R37" s="34"/>
      <c r="S37" s="18">
        <f t="shared" si="34"/>
        <v>61250</v>
      </c>
      <c r="T37" s="50"/>
    </row>
    <row r="38" spans="1:26" ht="31.5" customHeight="1" x14ac:dyDescent="0.2">
      <c r="A38" s="49" t="s">
        <v>69</v>
      </c>
      <c r="B38" s="34">
        <v>1</v>
      </c>
      <c r="C38" s="34">
        <v>2</v>
      </c>
      <c r="D38" s="34">
        <v>2000</v>
      </c>
      <c r="E38" s="34">
        <v>1500</v>
      </c>
      <c r="F38" s="34">
        <v>12400</v>
      </c>
      <c r="G38" s="35">
        <v>2500</v>
      </c>
      <c r="H38" s="35"/>
      <c r="I38" s="18">
        <f t="shared" si="14"/>
        <v>18400</v>
      </c>
      <c r="J38" s="18">
        <f t="shared" si="31"/>
        <v>13900</v>
      </c>
      <c r="K38" s="18"/>
      <c r="L38" s="18"/>
      <c r="M38" s="18"/>
      <c r="N38" s="34"/>
      <c r="O38" s="34"/>
      <c r="P38" s="34"/>
      <c r="Q38" s="34"/>
      <c r="R38" s="34"/>
      <c r="S38" s="18">
        <v>32300</v>
      </c>
      <c r="T38" s="50"/>
    </row>
    <row r="39" spans="1:26" ht="31.5" customHeight="1" x14ac:dyDescent="0.2">
      <c r="A39" s="49" t="s">
        <v>70</v>
      </c>
      <c r="B39" s="34">
        <v>2</v>
      </c>
      <c r="C39" s="34">
        <v>4</v>
      </c>
      <c r="D39" s="34">
        <v>2500</v>
      </c>
      <c r="E39" s="34">
        <v>1500</v>
      </c>
      <c r="F39" s="34">
        <v>11740</v>
      </c>
      <c r="G39" s="35">
        <v>2500</v>
      </c>
      <c r="H39" s="35"/>
      <c r="I39" s="18">
        <f t="shared" si="14"/>
        <v>18240</v>
      </c>
      <c r="J39" s="18">
        <f t="shared" si="31"/>
        <v>13240</v>
      </c>
      <c r="K39" s="18">
        <v>13240</v>
      </c>
      <c r="L39" s="18">
        <v>13240</v>
      </c>
      <c r="M39" s="18"/>
      <c r="N39" s="34"/>
      <c r="O39" s="34"/>
      <c r="P39" s="34"/>
      <c r="Q39" s="34"/>
      <c r="R39" s="34"/>
      <c r="S39" s="18">
        <v>57960</v>
      </c>
      <c r="T39" s="50"/>
    </row>
    <row r="40" spans="1:26" ht="30.75" customHeight="1" x14ac:dyDescent="0.2">
      <c r="A40" s="49" t="s">
        <v>44</v>
      </c>
      <c r="B40" s="34">
        <v>1</v>
      </c>
      <c r="C40" s="34">
        <v>2</v>
      </c>
      <c r="D40" s="34">
        <v>2000</v>
      </c>
      <c r="E40" s="34">
        <v>1500</v>
      </c>
      <c r="F40" s="34">
        <v>9140</v>
      </c>
      <c r="G40" s="35">
        <v>2500</v>
      </c>
      <c r="H40" s="35"/>
      <c r="I40" s="18">
        <f t="shared" si="14"/>
        <v>15140</v>
      </c>
      <c r="J40" s="18">
        <f t="shared" si="31"/>
        <v>10640</v>
      </c>
      <c r="K40" s="34"/>
      <c r="L40" s="34"/>
      <c r="M40" s="34"/>
      <c r="N40" s="34"/>
      <c r="O40" s="34"/>
      <c r="P40" s="34"/>
      <c r="Q40" s="34"/>
      <c r="R40" s="34"/>
      <c r="S40" s="18">
        <f t="shared" si="34"/>
        <v>25780</v>
      </c>
      <c r="T40" s="50"/>
    </row>
    <row r="41" spans="1:26" ht="31.5" customHeight="1" x14ac:dyDescent="0.2">
      <c r="A41" s="49" t="s">
        <v>45</v>
      </c>
      <c r="B41" s="34">
        <v>2</v>
      </c>
      <c r="C41" s="34">
        <v>4</v>
      </c>
      <c r="D41" s="34">
        <v>2500</v>
      </c>
      <c r="E41" s="34">
        <v>1500</v>
      </c>
      <c r="F41" s="34">
        <v>11740</v>
      </c>
      <c r="G41" s="35">
        <v>2500</v>
      </c>
      <c r="H41" s="35"/>
      <c r="I41" s="18">
        <f t="shared" si="14"/>
        <v>18240</v>
      </c>
      <c r="J41" s="18">
        <f t="shared" si="31"/>
        <v>13240</v>
      </c>
      <c r="K41" s="18">
        <f t="shared" ref="K41:K43" si="38">F41+E41</f>
        <v>13240</v>
      </c>
      <c r="L41" s="18">
        <f t="shared" ref="L41:L43" si="39">F41+E41</f>
        <v>13240</v>
      </c>
      <c r="M41" s="34"/>
      <c r="N41" s="34"/>
      <c r="O41" s="34"/>
      <c r="P41" s="34"/>
      <c r="Q41" s="34"/>
      <c r="R41" s="34"/>
      <c r="S41" s="18">
        <f t="shared" si="34"/>
        <v>57960</v>
      </c>
      <c r="T41" s="50"/>
      <c r="U41" s="53"/>
      <c r="V41" s="53"/>
      <c r="W41" s="53"/>
      <c r="X41" s="53"/>
      <c r="Y41" s="53"/>
      <c r="Z41" s="53"/>
    </row>
    <row r="42" spans="1:26" ht="31.5" customHeight="1" x14ac:dyDescent="0.2">
      <c r="A42" s="49" t="s">
        <v>46</v>
      </c>
      <c r="B42" s="34">
        <v>4</v>
      </c>
      <c r="C42" s="34">
        <v>8</v>
      </c>
      <c r="D42" s="34">
        <v>2500</v>
      </c>
      <c r="E42" s="34">
        <v>1500</v>
      </c>
      <c r="F42" s="34">
        <v>11740</v>
      </c>
      <c r="G42" s="35">
        <v>2500</v>
      </c>
      <c r="H42" s="35"/>
      <c r="I42" s="18">
        <f t="shared" si="14"/>
        <v>18240</v>
      </c>
      <c r="J42" s="18">
        <f t="shared" si="31"/>
        <v>13240</v>
      </c>
      <c r="K42" s="18">
        <f t="shared" si="38"/>
        <v>13240</v>
      </c>
      <c r="L42" s="18">
        <f t="shared" si="39"/>
        <v>13240</v>
      </c>
      <c r="M42" s="18">
        <v>13240</v>
      </c>
      <c r="N42" s="18">
        <v>13240</v>
      </c>
      <c r="O42" s="18">
        <v>13240</v>
      </c>
      <c r="P42" s="18">
        <v>13240</v>
      </c>
      <c r="Q42" s="18"/>
      <c r="R42" s="34"/>
      <c r="S42" s="18">
        <v>110920</v>
      </c>
      <c r="T42" s="50"/>
      <c r="U42" s="53"/>
      <c r="V42" s="53"/>
      <c r="W42" s="53"/>
      <c r="X42" s="53"/>
      <c r="Y42" s="53"/>
      <c r="Z42" s="53"/>
    </row>
    <row r="43" spans="1:26" ht="31.5" customHeight="1" thickBot="1" x14ac:dyDescent="0.25">
      <c r="A43" s="54" t="s">
        <v>47</v>
      </c>
      <c r="B43" s="55">
        <v>4</v>
      </c>
      <c r="C43" s="55">
        <v>8</v>
      </c>
      <c r="D43" s="55">
        <v>2500</v>
      </c>
      <c r="E43" s="55">
        <v>1500</v>
      </c>
      <c r="F43" s="55">
        <v>11740</v>
      </c>
      <c r="G43" s="56">
        <v>2500</v>
      </c>
      <c r="H43" s="56"/>
      <c r="I43" s="57">
        <f t="shared" si="14"/>
        <v>18240</v>
      </c>
      <c r="J43" s="57">
        <f t="shared" si="31"/>
        <v>13240</v>
      </c>
      <c r="K43" s="57">
        <f t="shared" si="38"/>
        <v>13240</v>
      </c>
      <c r="L43" s="57">
        <f t="shared" si="39"/>
        <v>13240</v>
      </c>
      <c r="M43" s="55">
        <v>13240</v>
      </c>
      <c r="N43" s="55">
        <v>13240</v>
      </c>
      <c r="O43" s="55">
        <v>13240</v>
      </c>
      <c r="P43" s="55">
        <v>13240</v>
      </c>
      <c r="Q43" s="55"/>
      <c r="R43" s="55"/>
      <c r="S43" s="57">
        <f t="shared" si="34"/>
        <v>110920</v>
      </c>
      <c r="T43" s="58"/>
      <c r="U43" s="53"/>
      <c r="V43" s="53"/>
      <c r="W43" s="53"/>
      <c r="X43" s="53"/>
      <c r="Y43" s="53"/>
      <c r="Z43" s="53"/>
    </row>
    <row r="44" spans="1:26" ht="31.5" customHeight="1" thickBot="1" x14ac:dyDescent="0.25">
      <c r="A44" s="54" t="s">
        <v>71</v>
      </c>
      <c r="B44" s="55">
        <v>2</v>
      </c>
      <c r="C44" s="55">
        <v>4</v>
      </c>
      <c r="D44" s="55">
        <v>2500</v>
      </c>
      <c r="E44" s="55">
        <v>1500</v>
      </c>
      <c r="F44" s="55">
        <v>11740</v>
      </c>
      <c r="G44" s="56">
        <v>2500</v>
      </c>
      <c r="H44" s="56"/>
      <c r="I44" s="57">
        <f t="shared" si="14"/>
        <v>18240</v>
      </c>
      <c r="J44" s="57">
        <f t="shared" si="31"/>
        <v>13240</v>
      </c>
      <c r="K44" s="57">
        <v>13240</v>
      </c>
      <c r="L44" s="57">
        <v>13240</v>
      </c>
      <c r="M44" s="55"/>
      <c r="N44" s="55"/>
      <c r="O44" s="55"/>
      <c r="P44" s="55"/>
      <c r="Q44" s="55"/>
      <c r="R44" s="55"/>
      <c r="S44" s="57">
        <v>57960</v>
      </c>
      <c r="T44" s="58"/>
      <c r="U44" s="53"/>
      <c r="V44" s="53"/>
      <c r="W44" s="53"/>
      <c r="X44" s="53"/>
      <c r="Y44" s="53"/>
      <c r="Z44" s="53"/>
    </row>
    <row r="45" spans="1:26" s="60" customFormat="1" ht="37.5" customHeight="1" x14ac:dyDescent="0.25">
      <c r="A45" s="59" t="s">
        <v>48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 t="s">
        <v>49</v>
      </c>
      <c r="N45" s="59"/>
      <c r="O45" s="59"/>
      <c r="P45" s="59"/>
      <c r="Q45" s="59"/>
      <c r="R45" s="59"/>
      <c r="S45" s="59"/>
      <c r="T45" s="59"/>
    </row>
    <row r="46" spans="1:26" s="60" customFormat="1" ht="23.25" customHeight="1" x14ac:dyDescent="0.25">
      <c r="A46" s="61" t="s">
        <v>50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 t="s">
        <v>51</v>
      </c>
      <c r="N46" s="61"/>
      <c r="O46" s="61"/>
      <c r="P46" s="61"/>
      <c r="Q46" s="61"/>
      <c r="R46" s="61"/>
      <c r="S46" s="61"/>
      <c r="T46" s="61"/>
    </row>
    <row r="47" spans="1:26" s="62" customFormat="1" ht="24.75" customHeight="1" x14ac:dyDescent="0.25">
      <c r="A47" s="61" t="s">
        <v>52</v>
      </c>
      <c r="L47" s="61" t="s">
        <v>53</v>
      </c>
    </row>
    <row r="48" spans="1:26" s="60" customFormat="1" ht="24.75" customHeight="1" x14ac:dyDescent="0.25">
      <c r="A48" s="61" t="s">
        <v>54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 t="s">
        <v>55</v>
      </c>
      <c r="N48" s="61"/>
      <c r="O48" s="61"/>
      <c r="P48" s="61"/>
      <c r="Q48" s="61"/>
      <c r="R48" s="61"/>
      <c r="S48" s="61"/>
      <c r="T48" s="61"/>
    </row>
    <row r="49" spans="1:20" s="60" customFormat="1" ht="26.25" customHeight="1" x14ac:dyDescent="0.25">
      <c r="A49" s="61" t="s">
        <v>56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 t="s">
        <v>57</v>
      </c>
      <c r="N49" s="61"/>
      <c r="O49" s="61"/>
      <c r="P49" s="61"/>
      <c r="Q49" s="61"/>
      <c r="R49" s="61"/>
      <c r="S49" s="61"/>
      <c r="T49" s="61"/>
    </row>
    <row r="50" spans="1:20" s="60" customFormat="1" ht="26.25" customHeight="1" x14ac:dyDescent="0.25">
      <c r="A50" s="61" t="s">
        <v>58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 t="s">
        <v>59</v>
      </c>
      <c r="N50" s="61"/>
      <c r="O50" s="61"/>
      <c r="P50" s="61"/>
      <c r="Q50" s="61"/>
      <c r="R50" s="61"/>
      <c r="S50" s="61"/>
      <c r="T50" s="63"/>
    </row>
    <row r="51" spans="1:20" s="60" customFormat="1" ht="26.25" customHeight="1" x14ac:dyDescent="0.25">
      <c r="A51" s="61" t="s">
        <v>60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 t="s">
        <v>61</v>
      </c>
      <c r="N51" s="61"/>
      <c r="O51" s="61"/>
      <c r="P51" s="61"/>
      <c r="Q51" s="61"/>
      <c r="R51" s="61"/>
      <c r="S51" s="61"/>
    </row>
    <row r="52" spans="1:20" s="60" customFormat="1" ht="24.75" customHeight="1" x14ac:dyDescent="0.25">
      <c r="A52" s="61" t="s">
        <v>62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 t="s">
        <v>63</v>
      </c>
      <c r="N52" s="61"/>
      <c r="O52" s="61"/>
      <c r="P52" s="61"/>
      <c r="Q52" s="61"/>
      <c r="R52" s="61"/>
      <c r="S52" s="61"/>
    </row>
    <row r="60" spans="1:20" x14ac:dyDescent="0.2">
      <c r="S60" s="2"/>
      <c r="T60" s="2" t="s">
        <v>64</v>
      </c>
    </row>
  </sheetData>
  <mergeCells count="6">
    <mergeCell ref="A1:T1"/>
    <mergeCell ref="A4:T4"/>
    <mergeCell ref="A8:T8"/>
    <mergeCell ref="A15:T15"/>
    <mergeCell ref="A21:T21"/>
    <mergeCell ref="A26:T2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2021-01-22T07:10:36Z</dcterms:modified>
</cp:coreProperties>
</file>